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176" windowHeight="9780" firstSheet="2" activeTab="3"/>
  </bookViews>
  <sheets>
    <sheet name="参会人员" sheetId="20" state="hidden" r:id="rId1"/>
    <sheet name="Team list" sheetId="24" state="hidden" r:id="rId2"/>
    <sheet name="Agenda" sheetId="43" r:id="rId3"/>
    <sheet name="mindmap" sheetId="46" r:id="rId4"/>
    <sheet name="Action" sheetId="5" r:id="rId5"/>
    <sheet name="Overall Progress" sheetId="30" r:id="rId6"/>
    <sheet name="Agenda " sheetId="12" state="hidden" r:id="rId7"/>
    <sheet name="AM0 SMT schedule" sheetId="27" state="hidden" r:id="rId8"/>
    <sheet name="OFI " sheetId="26" state="hidden" r:id="rId9"/>
    <sheet name=" SMT试产报告" sheetId="29" state="hidden" r:id="rId10"/>
    <sheet name="Overall Progress history" sheetId="18" state="hidden" r:id="rId11"/>
    <sheet name="Weekly Schedule" sheetId="35" state="hidden" r:id="rId12"/>
    <sheet name="Key Milestone" sheetId="38" r:id="rId13"/>
    <sheet name="Detailed Schedule " sheetId="32" state="hidden" r:id="rId14"/>
    <sheet name="AM1 SMT schedule " sheetId="34" state="hidden" r:id="rId15"/>
    <sheet name="Ref List" sheetId="44" r:id="rId16"/>
    <sheet name="Detailed Schedule" sheetId="45" r:id="rId17"/>
    <sheet name="Lessons Learnt" sheetId="42" r:id="rId18"/>
    <sheet name="Detailed Schedule1" sheetId="39" r:id="rId19"/>
    <sheet name="AM0 bring up status" sheetId="31" state="hidden" r:id="rId20"/>
    <sheet name="风险因素" sheetId="19" state="hidden" r:id="rId21"/>
    <sheet name="Open items" sheetId="15" state="hidden" r:id="rId22"/>
    <sheet name="缩写" sheetId="22" state="hidden" r:id="rId23"/>
    <sheet name="评审" sheetId="9" state="hidden" r:id="rId24"/>
    <sheet name="Flow chart稳健" sheetId="10" state="hidden" r:id="rId25"/>
  </sheets>
  <externalReferences>
    <externalReference r:id="rId26"/>
    <externalReference r:id="rId27"/>
  </externalReferences>
  <definedNames>
    <definedName name="_oa1">[1]Node_Simulator!$P$4</definedName>
    <definedName name="_oa2">[1]Node_Simulator!$P$5</definedName>
    <definedName name="_oa3">[1]Node_Simulator!$P$6</definedName>
    <definedName name="_oa4">[1]Node_Simulator!$P$7</definedName>
    <definedName name="_pi2" localSheetId="14">#REF!</definedName>
    <definedName name="_pi2" localSheetId="13">#REF!</definedName>
    <definedName name="_pi2" localSheetId="18">#REF!</definedName>
    <definedName name="_pi2" localSheetId="5">#REF!</definedName>
    <definedName name="_pi2" localSheetId="11">#REF!</definedName>
    <definedName name="_pi2" localSheetId="20">#REF!</definedName>
    <definedName name="_pi2">#REF!</definedName>
    <definedName name="_Tv1" localSheetId="14">#REF!</definedName>
    <definedName name="_Tv1" localSheetId="13">#REF!</definedName>
    <definedName name="_Tv1" localSheetId="18">#REF!</definedName>
    <definedName name="_Tv1" localSheetId="5">#REF!</definedName>
    <definedName name="_Tv1" localSheetId="11">#REF!</definedName>
    <definedName name="_Tv1" localSheetId="20">#REF!</definedName>
    <definedName name="_Tv1">#REF!</definedName>
    <definedName name="_Tv2" localSheetId="14">#REF!</definedName>
    <definedName name="_Tv2" localSheetId="13">#REF!</definedName>
    <definedName name="_Tv2" localSheetId="18">#REF!</definedName>
    <definedName name="_Tv2" localSheetId="5">#REF!</definedName>
    <definedName name="_Tv2" localSheetId="11">#REF!</definedName>
    <definedName name="_Tv2" localSheetId="20">#REF!</definedName>
    <definedName name="_Tv2">#REF!</definedName>
    <definedName name="a" localSheetId="14">#REF!</definedName>
    <definedName name="a" localSheetId="13">#REF!</definedName>
    <definedName name="a" localSheetId="18">#REF!</definedName>
    <definedName name="a" localSheetId="5">#REF!</definedName>
    <definedName name="a" localSheetId="11">#REF!</definedName>
    <definedName name="a" localSheetId="20">#REF!</definedName>
    <definedName name="a">#REF!</definedName>
    <definedName name="accuracy" localSheetId="14">#REF!</definedName>
    <definedName name="accuracy" localSheetId="13">#REF!</definedName>
    <definedName name="accuracy" localSheetId="18">#REF!</definedName>
    <definedName name="accuracy" localSheetId="5">#REF!</definedName>
    <definedName name="accuracy" localSheetId="11">#REF!</definedName>
    <definedName name="accuracy" localSheetId="20">#REF!</definedName>
    <definedName name="accuracy">#REF!</definedName>
    <definedName name="AD_loss">[1]Node_Simulator!$P$14</definedName>
    <definedName name="AD_loss_rg" localSheetId="14">[1]Node_Simulator!#REF!</definedName>
    <definedName name="AD_loss_rg" localSheetId="13">[1]Node_Simulator!#REF!</definedName>
    <definedName name="AD_loss_rg" localSheetId="18">[1]Node_Simulator!#REF!</definedName>
    <definedName name="AD_loss_rg" localSheetId="5">[1]Node_Simulator!#REF!</definedName>
    <definedName name="AD_loss_rg" localSheetId="1">[1]Node_Simulator!#REF!</definedName>
    <definedName name="AD_loss_rg" localSheetId="11">[1]Node_Simulator!#REF!</definedName>
    <definedName name="AD_loss_rg" localSheetId="20">[1]Node_Simulator!#REF!</definedName>
    <definedName name="AD_loss_rg">[1]Node_Simulator!#REF!</definedName>
    <definedName name="adddd">#REF!</definedName>
    <definedName name="ai" localSheetId="14">#REF!</definedName>
    <definedName name="ai" localSheetId="13">#REF!</definedName>
    <definedName name="ai" localSheetId="18">#REF!</definedName>
    <definedName name="ai" localSheetId="5">#REF!</definedName>
    <definedName name="ai" localSheetId="11">#REF!</definedName>
    <definedName name="ai" localSheetId="20">#REF!</definedName>
    <definedName name="ai">#REF!</definedName>
    <definedName name="aip" localSheetId="14">#REF!</definedName>
    <definedName name="aip" localSheetId="13">#REF!</definedName>
    <definedName name="aip" localSheetId="18">#REF!</definedName>
    <definedName name="aip" localSheetId="5">#REF!</definedName>
    <definedName name="aip" localSheetId="11">#REF!</definedName>
    <definedName name="aip" localSheetId="20">#REF!</definedName>
    <definedName name="aip">#REF!</definedName>
    <definedName name="alpha" localSheetId="14">#REF!</definedName>
    <definedName name="alpha" localSheetId="13">#REF!</definedName>
    <definedName name="alpha" localSheetId="18">#REF!</definedName>
    <definedName name="alpha" localSheetId="5">#REF!</definedName>
    <definedName name="alpha" localSheetId="11">#REF!</definedName>
    <definedName name="alpha" localSheetId="20">#REF!</definedName>
    <definedName name="alpha">#REF!</definedName>
    <definedName name="b" localSheetId="14">#REF!</definedName>
    <definedName name="b" localSheetId="13">#REF!</definedName>
    <definedName name="b" localSheetId="18">#REF!</definedName>
    <definedName name="b" localSheetId="5">#REF!</definedName>
    <definedName name="b" localSheetId="11">#REF!</definedName>
    <definedName name="b" localSheetId="20">#REF!</definedName>
    <definedName name="b">#REF!</definedName>
    <definedName name="BCS_1_loss" localSheetId="14">#REF!</definedName>
    <definedName name="BCS_1_loss" localSheetId="13">#REF!</definedName>
    <definedName name="BCS_1_loss" localSheetId="18">#REF!</definedName>
    <definedName name="BCS_1_loss" localSheetId="5">#REF!</definedName>
    <definedName name="BCS_1_loss" localSheetId="11">#REF!</definedName>
    <definedName name="BCS_1_loss" localSheetId="20">#REF!</definedName>
    <definedName name="BCS_1_loss">#REF!</definedName>
    <definedName name="BCS_2_loss" localSheetId="14">#REF!</definedName>
    <definedName name="BCS_2_loss" localSheetId="13">#REF!</definedName>
    <definedName name="BCS_2_loss" localSheetId="18">#REF!</definedName>
    <definedName name="BCS_2_loss" localSheetId="5">#REF!</definedName>
    <definedName name="BCS_2_loss" localSheetId="11">#REF!</definedName>
    <definedName name="BCS_2_loss" localSheetId="20">#REF!</definedName>
    <definedName name="BCS_2_loss">#REF!</definedName>
    <definedName name="BCS_3_loss" localSheetId="14">#REF!</definedName>
    <definedName name="BCS_3_loss" localSheetId="13">#REF!</definedName>
    <definedName name="BCS_3_loss" localSheetId="18">#REF!</definedName>
    <definedName name="BCS_3_loss" localSheetId="5">#REF!</definedName>
    <definedName name="BCS_3_loss" localSheetId="11">#REF!</definedName>
    <definedName name="BCS_3_loss" localSheetId="20">#REF!</definedName>
    <definedName name="BCS_3_loss">#REF!</definedName>
    <definedName name="beta" localSheetId="14">#REF!</definedName>
    <definedName name="beta" localSheetId="13">#REF!</definedName>
    <definedName name="beta" localSheetId="18">#REF!</definedName>
    <definedName name="beta" localSheetId="5">#REF!</definedName>
    <definedName name="beta" localSheetId="11">#REF!</definedName>
    <definedName name="beta" localSheetId="20">#REF!</definedName>
    <definedName name="beta">#REF!</definedName>
    <definedName name="BST?">[1]Node_Simulator!$R$9</definedName>
    <definedName name="BST_type" localSheetId="14">#REF!</definedName>
    <definedName name="BST_type" localSheetId="13">#REF!</definedName>
    <definedName name="BST_type" localSheetId="18">#REF!</definedName>
    <definedName name="BST_type" localSheetId="5">#REF!</definedName>
    <definedName name="BST_type" localSheetId="11">#REF!</definedName>
    <definedName name="BST_type" localSheetId="20">#REF!</definedName>
    <definedName name="BST_type">#REF!</definedName>
    <definedName name="center_freq" localSheetId="14">#REF!</definedName>
    <definedName name="center_freq" localSheetId="13">#REF!</definedName>
    <definedName name="center_freq" localSheetId="18">#REF!</definedName>
    <definedName name="center_freq" localSheetId="5">#REF!</definedName>
    <definedName name="center_freq" localSheetId="11">#REF!</definedName>
    <definedName name="center_freq" localSheetId="20">#REF!</definedName>
    <definedName name="center_freq">#REF!</definedName>
    <definedName name="center_wav" localSheetId="14">#REF!</definedName>
    <definedName name="center_wav" localSheetId="13">#REF!</definedName>
    <definedName name="center_wav" localSheetId="18">#REF!</definedName>
    <definedName name="center_wav" localSheetId="5">#REF!</definedName>
    <definedName name="center_wav" localSheetId="11">#REF!</definedName>
    <definedName name="center_wav" localSheetId="20">#REF!</definedName>
    <definedName name="center_wav">#REF!</definedName>
    <definedName name="ci">[1]Formulas!$B$33</definedName>
    <definedName name="ComplianceTable" localSheetId="14">#REF!</definedName>
    <definedName name="ComplianceTable" localSheetId="13">#REF!</definedName>
    <definedName name="ComplianceTable" localSheetId="18">#REF!</definedName>
    <definedName name="ComplianceTable" localSheetId="5">#REF!</definedName>
    <definedName name="ComplianceTable" localSheetId="11">#REF!</definedName>
    <definedName name="ComplianceTable" localSheetId="20">#REF!</definedName>
    <definedName name="ComplianceTable">#REF!</definedName>
    <definedName name="D" localSheetId="14">#REF!</definedName>
    <definedName name="D" localSheetId="13">#REF!</definedName>
    <definedName name="D" localSheetId="18">#REF!</definedName>
    <definedName name="D" localSheetId="5">#REF!</definedName>
    <definedName name="D" localSheetId="11">#REF!</definedName>
    <definedName name="D" localSheetId="20">#REF!</definedName>
    <definedName name="D">#REF!</definedName>
    <definedName name="D_lam" localSheetId="14">#REF!</definedName>
    <definedName name="D_lam" localSheetId="13">#REF!</definedName>
    <definedName name="D_lam" localSheetId="18">#REF!</definedName>
    <definedName name="D_lam" localSheetId="5">#REF!</definedName>
    <definedName name="D_lam" localSheetId="11">#REF!</definedName>
    <definedName name="D_lam" localSheetId="20">#REF!</definedName>
    <definedName name="D_lam">#REF!</definedName>
    <definedName name="DCU" localSheetId="14">[1]Node_Simulator!#REF!</definedName>
    <definedName name="DCU" localSheetId="13">[1]Node_Simulator!#REF!</definedName>
    <definedName name="DCU" localSheetId="18">[1]Node_Simulator!#REF!</definedName>
    <definedName name="DCU" localSheetId="5">[1]Node_Simulator!#REF!</definedName>
    <definedName name="DCU" localSheetId="1">[1]Node_Simulator!#REF!</definedName>
    <definedName name="DCU" localSheetId="11">[1]Node_Simulator!#REF!</definedName>
    <definedName name="DCU" localSheetId="20">[1]Node_Simulator!#REF!</definedName>
    <definedName name="DCU">[1]Node_Simulator!#REF!</definedName>
    <definedName name="DCU?">[1]Node_Simulator!$R$8</definedName>
    <definedName name="DCU_OA?" localSheetId="14">[1]Node_Simulator!#REF!</definedName>
    <definedName name="DCU_OA?" localSheetId="13">[1]Node_Simulator!#REF!</definedName>
    <definedName name="DCU_OA?" localSheetId="18">[1]Node_Simulator!#REF!</definedName>
    <definedName name="DCU_OA?" localSheetId="5">[1]Node_Simulator!#REF!</definedName>
    <definedName name="DCU_OA?" localSheetId="1">[1]Node_Simulator!#REF!</definedName>
    <definedName name="DCU_OA?" localSheetId="11">[1]Node_Simulator!#REF!</definedName>
    <definedName name="DCU_OA?" localSheetId="20">[1]Node_Simulator!#REF!</definedName>
    <definedName name="DCU_OA?">[1]Node_Simulator!#REF!</definedName>
    <definedName name="DCU_Pre">[1]Node_Simulator!$P$11</definedName>
    <definedName name="dculoss" localSheetId="14">[1]Node_Simulator!#REF!</definedName>
    <definedName name="dculoss" localSheetId="13">[1]Node_Simulator!#REF!</definedName>
    <definedName name="dculoss" localSheetId="18">[1]Node_Simulator!#REF!</definedName>
    <definedName name="dculoss" localSheetId="5">[1]Node_Simulator!#REF!</definedName>
    <definedName name="dculoss" localSheetId="1">[1]Node_Simulator!#REF!</definedName>
    <definedName name="dculoss" localSheetId="11">[1]Node_Simulator!#REF!</definedName>
    <definedName name="dculoss" localSheetId="20">[1]Node_Simulator!#REF!</definedName>
    <definedName name="dculoss">[1]Node_Simulator!#REF!</definedName>
    <definedName name="dcuoa" localSheetId="14">[1]Node_Simulator!#REF!</definedName>
    <definedName name="dcuoa" localSheetId="13">[1]Node_Simulator!#REF!</definedName>
    <definedName name="dcuoa" localSheetId="18">[1]Node_Simulator!#REF!</definedName>
    <definedName name="dcuoa" localSheetId="5">[1]Node_Simulator!#REF!</definedName>
    <definedName name="dcuoa" localSheetId="1">[1]Node_Simulator!#REF!</definedName>
    <definedName name="dcuoa" localSheetId="11">[1]Node_Simulator!#REF!</definedName>
    <definedName name="dcuoa" localSheetId="20">[1]Node_Simulator!#REF!</definedName>
    <definedName name="dcuoa">[1]Node_Simulator!#REF!</definedName>
    <definedName name="dd">#REF!</definedName>
    <definedName name="delay" localSheetId="14">#REF!</definedName>
    <definedName name="delay" localSheetId="13">#REF!</definedName>
    <definedName name="delay" localSheetId="18">#REF!</definedName>
    <definedName name="delay" localSheetId="5">#REF!</definedName>
    <definedName name="delay" localSheetId="11">#REF!</definedName>
    <definedName name="delay" localSheetId="20">#REF!</definedName>
    <definedName name="delay">#REF!</definedName>
    <definedName name="delta_f" localSheetId="14">#REF!</definedName>
    <definedName name="delta_f" localSheetId="13">#REF!</definedName>
    <definedName name="delta_f" localSheetId="18">#REF!</definedName>
    <definedName name="delta_f" localSheetId="5">#REF!</definedName>
    <definedName name="delta_f" localSheetId="11">#REF!</definedName>
    <definedName name="delta_f" localSheetId="20">#REF!</definedName>
    <definedName name="delta_f">#REF!</definedName>
    <definedName name="df" localSheetId="14">#REF!</definedName>
    <definedName name="df" localSheetId="13">#REF!</definedName>
    <definedName name="df" localSheetId="18">#REF!</definedName>
    <definedName name="df" localSheetId="5">#REF!</definedName>
    <definedName name="df" localSheetId="11">#REF!</definedName>
    <definedName name="df" localSheetId="20">#REF!</definedName>
    <definedName name="df">#REF!</definedName>
    <definedName name="diff_len" localSheetId="14">#REF!</definedName>
    <definedName name="diff_len" localSheetId="13">#REF!</definedName>
    <definedName name="diff_len" localSheetId="18">#REF!</definedName>
    <definedName name="diff_len" localSheetId="5">#REF!</definedName>
    <definedName name="diff_len" localSheetId="11">#REF!</definedName>
    <definedName name="diff_len" localSheetId="20">#REF!</definedName>
    <definedName name="diff_len">#REF!</definedName>
    <definedName name="diff_order" localSheetId="14">#REF!</definedName>
    <definedName name="diff_order" localSheetId="13">#REF!</definedName>
    <definedName name="diff_order" localSheetId="18">#REF!</definedName>
    <definedName name="diff_order" localSheetId="5">#REF!</definedName>
    <definedName name="diff_order" localSheetId="11">#REF!</definedName>
    <definedName name="diff_order" localSheetId="20">#REF!</definedName>
    <definedName name="diff_order">#REF!</definedName>
    <definedName name="diffraction_order" localSheetId="14">'[2]AWG parameters'!#REF!</definedName>
    <definedName name="diffraction_order" localSheetId="13">'[2]AWG parameters'!#REF!</definedName>
    <definedName name="diffraction_order" localSheetId="18">'[2]AWG parameters'!#REF!</definedName>
    <definedName name="diffraction_order" localSheetId="5">'[2]AWG parameters'!#REF!</definedName>
    <definedName name="diffraction_order" localSheetId="1">'[2]AWG parameters'!#REF!</definedName>
    <definedName name="diffraction_order" localSheetId="11">'[2]AWG parameters'!#REF!</definedName>
    <definedName name="diffraction_order" localSheetId="20">'[2]AWG parameters'!#REF!</definedName>
    <definedName name="diffraction_order">'[2]AWG parameters'!#REF!</definedName>
    <definedName name="dL" localSheetId="14">#REF!</definedName>
    <definedName name="dL" localSheetId="13">#REF!</definedName>
    <definedName name="dL" localSheetId="18">#REF!</definedName>
    <definedName name="dL" localSheetId="5">#REF!</definedName>
    <definedName name="dL" localSheetId="11">#REF!</definedName>
    <definedName name="dL" localSheetId="20">#REF!</definedName>
    <definedName name="dL">#REF!</definedName>
    <definedName name="EDFA_mode" localSheetId="14">#REF!</definedName>
    <definedName name="EDFA_mode" localSheetId="13">#REF!</definedName>
    <definedName name="EDFA_mode" localSheetId="18">#REF!</definedName>
    <definedName name="EDFA_mode" localSheetId="5">#REF!</definedName>
    <definedName name="EDFA_mode" localSheetId="11">#REF!</definedName>
    <definedName name="EDFA_mode" localSheetId="20">#REF!</definedName>
    <definedName name="EDFA_mode">#REF!</definedName>
    <definedName name="EDFA_type" localSheetId="14">#REF!</definedName>
    <definedName name="EDFA_type" localSheetId="13">#REF!</definedName>
    <definedName name="EDFA_type" localSheetId="18">#REF!</definedName>
    <definedName name="EDFA_type" localSheetId="5">#REF!</definedName>
    <definedName name="EDFA_type" localSheetId="11">#REF!</definedName>
    <definedName name="EDFA_type" localSheetId="20">#REF!</definedName>
    <definedName name="EDFA_type">#REF!</definedName>
    <definedName name="exactDL" localSheetId="14">#REF!</definedName>
    <definedName name="exactDL" localSheetId="13">#REF!</definedName>
    <definedName name="exactDL" localSheetId="18">#REF!</definedName>
    <definedName name="exactDL" localSheetId="5">#REF!</definedName>
    <definedName name="exactDL" localSheetId="11">#REF!</definedName>
    <definedName name="exactDL" localSheetId="20">#REF!</definedName>
    <definedName name="exactDL">#REF!</definedName>
    <definedName name="fiber_att" localSheetId="14">#REF!</definedName>
    <definedName name="fiber_att" localSheetId="13">#REF!</definedName>
    <definedName name="fiber_att" localSheetId="18">#REF!</definedName>
    <definedName name="fiber_att" localSheetId="5">#REF!</definedName>
    <definedName name="fiber_att" localSheetId="11">#REF!</definedName>
    <definedName name="fiber_att" localSheetId="20">#REF!</definedName>
    <definedName name="fiber_att">#REF!</definedName>
    <definedName name="fm" localSheetId="14">#REF!</definedName>
    <definedName name="fm" localSheetId="13">#REF!</definedName>
    <definedName name="fm" localSheetId="18">#REF!</definedName>
    <definedName name="fm" localSheetId="5">#REF!</definedName>
    <definedName name="fm" localSheetId="11">#REF!</definedName>
    <definedName name="fm" localSheetId="20">#REF!</definedName>
    <definedName name="fm">#REF!</definedName>
    <definedName name="FSR" localSheetId="14">#REF!</definedName>
    <definedName name="FSR" localSheetId="13">#REF!</definedName>
    <definedName name="FSR" localSheetId="18">#REF!</definedName>
    <definedName name="FSR" localSheetId="5">#REF!</definedName>
    <definedName name="FSR" localSheetId="11">#REF!</definedName>
    <definedName name="FSR" localSheetId="20">#REF!</definedName>
    <definedName name="FSR">#REF!</definedName>
    <definedName name="FSR_corr" localSheetId="14">#REF!</definedName>
    <definedName name="FSR_corr" localSheetId="13">#REF!</definedName>
    <definedName name="FSR_corr" localSheetId="18">#REF!</definedName>
    <definedName name="FSR_corr" localSheetId="5">#REF!</definedName>
    <definedName name="FSR_corr" localSheetId="11">#REF!</definedName>
    <definedName name="FSR_corr" localSheetId="20">#REF!</definedName>
    <definedName name="FSR_corr">#REF!</definedName>
    <definedName name="G_EDFA" localSheetId="14">#REF!</definedName>
    <definedName name="G_EDFA" localSheetId="13">#REF!</definedName>
    <definedName name="G_EDFA" localSheetId="18">#REF!</definedName>
    <definedName name="G_EDFA" localSheetId="5">#REF!</definedName>
    <definedName name="G_EDFA" localSheetId="11">#REF!</definedName>
    <definedName name="G_EDFA" localSheetId="20">#REF!</definedName>
    <definedName name="G_EDFA">#REF!</definedName>
    <definedName name="G_emb">[1]Node_Simulator!$P$10</definedName>
    <definedName name="G_opt_OA2" localSheetId="14">#REF!</definedName>
    <definedName name="G_opt_OA2" localSheetId="13">#REF!</definedName>
    <definedName name="G_opt_OA2" localSheetId="18">#REF!</definedName>
    <definedName name="G_opt_OA2" localSheetId="5">#REF!</definedName>
    <definedName name="G_opt_OA2" localSheetId="11">#REF!</definedName>
    <definedName name="G_opt_OA2" localSheetId="20">#REF!</definedName>
    <definedName name="G_opt_OA2">#REF!</definedName>
    <definedName name="G_raman">[1]Node_Simulator!$P$9</definedName>
    <definedName name="IL_DMX_min" localSheetId="14">#REF!</definedName>
    <definedName name="IL_DMX_min" localSheetId="13">#REF!</definedName>
    <definedName name="IL_DMX_min" localSheetId="18">#REF!</definedName>
    <definedName name="IL_DMX_min" localSheetId="5">#REF!</definedName>
    <definedName name="IL_DMX_min" localSheetId="11">#REF!</definedName>
    <definedName name="IL_DMX_min" localSheetId="20">#REF!</definedName>
    <definedName name="IL_DMX_min">#REF!</definedName>
    <definedName name="IL_DMX_Sass_min" localSheetId="14">#REF!</definedName>
    <definedName name="IL_DMX_Sass_min" localSheetId="13">#REF!</definedName>
    <definedName name="IL_DMX_Sass_min" localSheetId="18">#REF!</definedName>
    <definedName name="IL_DMX_Sass_min" localSheetId="5">#REF!</definedName>
    <definedName name="IL_DMX_Sass_min" localSheetId="11">#REF!</definedName>
    <definedName name="IL_DMX_Sass_min" localSheetId="20">#REF!</definedName>
    <definedName name="IL_DMX_Sass_min">#REF!</definedName>
    <definedName name="IL_DNT_min" localSheetId="14">#REF!</definedName>
    <definedName name="IL_DNT_min" localSheetId="13">#REF!</definedName>
    <definedName name="IL_DNT_min" localSheetId="18">#REF!</definedName>
    <definedName name="IL_DNT_min" localSheetId="5">#REF!</definedName>
    <definedName name="IL_DNT_min" localSheetId="11">#REF!</definedName>
    <definedName name="IL_DNT_min" localSheetId="20">#REF!</definedName>
    <definedName name="IL_DNT_min">#REF!</definedName>
    <definedName name="IL_DROP" localSheetId="14">#REF!</definedName>
    <definedName name="IL_DROP" localSheetId="13">#REF!</definedName>
    <definedName name="IL_DROP" localSheetId="18">#REF!</definedName>
    <definedName name="IL_DROP" localSheetId="5">#REF!</definedName>
    <definedName name="IL_DROP" localSheetId="11">#REF!</definedName>
    <definedName name="IL_DROP" localSheetId="20">#REF!</definedName>
    <definedName name="IL_DROP">#REF!</definedName>
    <definedName name="IL_INT_min" localSheetId="14">#REF!</definedName>
    <definedName name="IL_INT_min" localSheetId="13">#REF!</definedName>
    <definedName name="IL_INT_min" localSheetId="18">#REF!</definedName>
    <definedName name="IL_INT_min" localSheetId="5">#REF!</definedName>
    <definedName name="IL_INT_min" localSheetId="11">#REF!</definedName>
    <definedName name="IL_INT_min" localSheetId="20">#REF!</definedName>
    <definedName name="IL_INT_min">#REF!</definedName>
    <definedName name="IL_MUX_min" localSheetId="14">#REF!</definedName>
    <definedName name="IL_MUX_min" localSheetId="13">#REF!</definedName>
    <definedName name="IL_MUX_min" localSheetId="18">#REF!</definedName>
    <definedName name="IL_MUX_min" localSheetId="5">#REF!</definedName>
    <definedName name="IL_MUX_min" localSheetId="11">#REF!</definedName>
    <definedName name="IL_MUX_min" localSheetId="20">#REF!</definedName>
    <definedName name="IL_MUX_min">#REF!</definedName>
    <definedName name="IL_MUX_Sass_min" localSheetId="14">#REF!</definedName>
    <definedName name="IL_MUX_Sass_min" localSheetId="13">#REF!</definedName>
    <definedName name="IL_MUX_Sass_min" localSheetId="18">#REF!</definedName>
    <definedName name="IL_MUX_Sass_min" localSheetId="5">#REF!</definedName>
    <definedName name="IL_MUX_Sass_min" localSheetId="11">#REF!</definedName>
    <definedName name="IL_MUX_Sass_min" localSheetId="20">#REF!</definedName>
    <definedName name="IL_MUX_Sass_min">#REF!</definedName>
    <definedName name="IL_OSC_ADD_min" localSheetId="14">#REF!</definedName>
    <definedName name="IL_OSC_ADD_min" localSheetId="13">#REF!</definedName>
    <definedName name="IL_OSC_ADD_min" localSheetId="18">#REF!</definedName>
    <definedName name="IL_OSC_ADD_min" localSheetId="5">#REF!</definedName>
    <definedName name="IL_OSC_ADD_min" localSheetId="11">#REF!</definedName>
    <definedName name="IL_OSC_ADD_min" localSheetId="20">#REF!</definedName>
    <definedName name="IL_OSC_ADD_min">#REF!</definedName>
    <definedName name="IL_OSC_DROP_min" localSheetId="14">#REF!</definedName>
    <definedName name="IL_OSC_DROP_min" localSheetId="13">#REF!</definedName>
    <definedName name="IL_OSC_DROP_min" localSheetId="18">#REF!</definedName>
    <definedName name="IL_OSC_DROP_min" localSheetId="5">#REF!</definedName>
    <definedName name="IL_OSC_DROP_min" localSheetId="11">#REF!</definedName>
    <definedName name="IL_OSC_DROP_min" localSheetId="20">#REF!</definedName>
    <definedName name="IL_OSC_DROP_min">#REF!</definedName>
    <definedName name="IL_WXC_100_JDS" localSheetId="14">#REF!</definedName>
    <definedName name="IL_WXC_100_JDS" localSheetId="13">#REF!</definedName>
    <definedName name="IL_WXC_100_JDS" localSheetId="18">#REF!</definedName>
    <definedName name="IL_WXC_100_JDS" localSheetId="5">#REF!</definedName>
    <definedName name="IL_WXC_100_JDS" localSheetId="11">#REF!</definedName>
    <definedName name="IL_WXC_100_JDS" localSheetId="20">#REF!</definedName>
    <definedName name="IL_WXC_100_JDS">#REF!</definedName>
    <definedName name="IL_WXC_100_JDS_min" localSheetId="14">#REF!</definedName>
    <definedName name="IL_WXC_100_JDS_min" localSheetId="13">#REF!</definedName>
    <definedName name="IL_WXC_100_JDS_min" localSheetId="18">#REF!</definedName>
    <definedName name="IL_WXC_100_JDS_min" localSheetId="5">#REF!</definedName>
    <definedName name="IL_WXC_100_JDS_min" localSheetId="11">#REF!</definedName>
    <definedName name="IL_WXC_100_JDS_min" localSheetId="20">#REF!</definedName>
    <definedName name="IL_WXC_100_JDS_min">#REF!</definedName>
    <definedName name="L" localSheetId="14">#REF!</definedName>
    <definedName name="L" localSheetId="13">#REF!</definedName>
    <definedName name="L" localSheetId="18">#REF!</definedName>
    <definedName name="L" localSheetId="5">#REF!</definedName>
    <definedName name="L" localSheetId="11">#REF!</definedName>
    <definedName name="L" localSheetId="20">#REF!</definedName>
    <definedName name="L">#REF!</definedName>
    <definedName name="Lam_m" localSheetId="14">#REF!</definedName>
    <definedName name="Lam_m" localSheetId="13">#REF!</definedName>
    <definedName name="Lam_m" localSheetId="18">#REF!</definedName>
    <definedName name="Lam_m" localSheetId="5">#REF!</definedName>
    <definedName name="Lam_m" localSheetId="11">#REF!</definedName>
    <definedName name="Lam_m" localSheetId="20">#REF!</definedName>
    <definedName name="Lam_m">#REF!</definedName>
    <definedName name="lambda" localSheetId="14">#REF!</definedName>
    <definedName name="lambda" localSheetId="13">#REF!</definedName>
    <definedName name="lambda" localSheetId="18">#REF!</definedName>
    <definedName name="lambda" localSheetId="5">#REF!</definedName>
    <definedName name="lambda" localSheetId="11">#REF!</definedName>
    <definedName name="lambda" localSheetId="20">#REF!</definedName>
    <definedName name="lambda">#REF!</definedName>
    <definedName name="loss" localSheetId="14">[1]Node_Simulator!#REF!</definedName>
    <definedName name="loss" localSheetId="13">[1]Node_Simulator!#REF!</definedName>
    <definedName name="loss" localSheetId="18">[1]Node_Simulator!#REF!</definedName>
    <definedName name="loss" localSheetId="5">[1]Node_Simulator!#REF!</definedName>
    <definedName name="loss" localSheetId="1">[1]Node_Simulator!#REF!</definedName>
    <definedName name="loss" localSheetId="11">[1]Node_Simulator!#REF!</definedName>
    <definedName name="loss" localSheetId="20">[1]Node_Simulator!#REF!</definedName>
    <definedName name="loss">[1]Node_Simulator!#REF!</definedName>
    <definedName name="loss1" localSheetId="14">[1]Node_Simulator!#REF!</definedName>
    <definedName name="loss1" localSheetId="13">[1]Node_Simulator!#REF!</definedName>
    <definedName name="loss1" localSheetId="18">[1]Node_Simulator!#REF!</definedName>
    <definedName name="loss1" localSheetId="5">[1]Node_Simulator!#REF!</definedName>
    <definedName name="loss1" localSheetId="1">[1]Node_Simulator!#REF!</definedName>
    <definedName name="loss1" localSheetId="11">[1]Node_Simulator!#REF!</definedName>
    <definedName name="loss1" localSheetId="20">[1]Node_Simulator!#REF!</definedName>
    <definedName name="loss1">[1]Node_Simulator!#REF!</definedName>
    <definedName name="loss11" localSheetId="14">[1]Node_Simulator!#REF!</definedName>
    <definedName name="loss11" localSheetId="13">[1]Node_Simulator!#REF!</definedName>
    <definedName name="loss11" localSheetId="18">[1]Node_Simulator!#REF!</definedName>
    <definedName name="loss11" localSheetId="5">[1]Node_Simulator!#REF!</definedName>
    <definedName name="loss11" localSheetId="1">[1]Node_Simulator!#REF!</definedName>
    <definedName name="loss11" localSheetId="11">[1]Node_Simulator!#REF!</definedName>
    <definedName name="loss11" localSheetId="20">[1]Node_Simulator!#REF!</definedName>
    <definedName name="loss11">[1]Node_Simulator!#REF!</definedName>
    <definedName name="loss2">[1]Node_Simulator!$P$12</definedName>
    <definedName name="loss3">[1]Node_Simulator!$P$13</definedName>
    <definedName name="loss4">[1]Node_Simulator!$P$15</definedName>
    <definedName name="loss5">[1]Node_Simulator!$P$16</definedName>
    <definedName name="MaxG_flat" localSheetId="14">#REF!</definedName>
    <definedName name="MaxG_flat" localSheetId="13">#REF!</definedName>
    <definedName name="MaxG_flat" localSheetId="18">#REF!</definedName>
    <definedName name="MaxG_flat" localSheetId="5">#REF!</definedName>
    <definedName name="MaxG_flat" localSheetId="11">#REF!</definedName>
    <definedName name="MaxG_flat" localSheetId="20">#REF!</definedName>
    <definedName name="MaxG_flat">#REF!</definedName>
    <definedName name="Neff" localSheetId="14">#REF!</definedName>
    <definedName name="Neff" localSheetId="13">#REF!</definedName>
    <definedName name="Neff" localSheetId="18">#REF!</definedName>
    <definedName name="Neff" localSheetId="5">#REF!</definedName>
    <definedName name="Neff" localSheetId="11">#REF!</definedName>
    <definedName name="Neff" localSheetId="20">#REF!</definedName>
    <definedName name="Neff">#REF!</definedName>
    <definedName name="Neff_A" localSheetId="14">#REF!</definedName>
    <definedName name="Neff_A" localSheetId="13">#REF!</definedName>
    <definedName name="Neff_A" localSheetId="18">#REF!</definedName>
    <definedName name="Neff_A" localSheetId="5">#REF!</definedName>
    <definedName name="Neff_A" localSheetId="1">#REF!</definedName>
    <definedName name="Neff_A" localSheetId="11">#REF!</definedName>
    <definedName name="Neff_A" localSheetId="20">#REF!</definedName>
    <definedName name="Neff_A">#REF!</definedName>
    <definedName name="Neff_B" localSheetId="14">#REF!</definedName>
    <definedName name="Neff_B" localSheetId="13">#REF!</definedName>
    <definedName name="Neff_B" localSheetId="18">#REF!</definedName>
    <definedName name="Neff_B" localSheetId="5">#REF!</definedName>
    <definedName name="Neff_B" localSheetId="1">#REF!</definedName>
    <definedName name="Neff_B" localSheetId="11">#REF!</definedName>
    <definedName name="Neff_B" localSheetId="20">#REF!</definedName>
    <definedName name="Neff_B">#REF!</definedName>
    <definedName name="NF_EDFA" localSheetId="14">#REF!</definedName>
    <definedName name="NF_EDFA" localSheetId="13">#REF!</definedName>
    <definedName name="NF_EDFA" localSheetId="18">#REF!</definedName>
    <definedName name="NF_EDFA" localSheetId="5">#REF!</definedName>
    <definedName name="NF_EDFA" localSheetId="1">#REF!</definedName>
    <definedName name="NF_EDFA" localSheetId="11">#REF!</definedName>
    <definedName name="NF_EDFA" localSheetId="20">#REF!</definedName>
    <definedName name="NF_EDFA">#REF!</definedName>
    <definedName name="NF_emb">[1]Node_Simulator!$R$10</definedName>
    <definedName name="Ngroup" localSheetId="14">#REF!</definedName>
    <definedName name="Ngroup" localSheetId="13">#REF!</definedName>
    <definedName name="Ngroup" localSheetId="18">#REF!</definedName>
    <definedName name="Ngroup" localSheetId="5">#REF!</definedName>
    <definedName name="Ngroup" localSheetId="1">#REF!</definedName>
    <definedName name="Ngroup" localSheetId="11">#REF!</definedName>
    <definedName name="Ngroup" localSheetId="20">#REF!</definedName>
    <definedName name="Ngroup">#REF!</definedName>
    <definedName name="Node_config_label" localSheetId="14">#REF!</definedName>
    <definedName name="Node_config_label" localSheetId="13">#REF!</definedName>
    <definedName name="Node_config_label" localSheetId="18">#REF!</definedName>
    <definedName name="Node_config_label" localSheetId="5">#REF!</definedName>
    <definedName name="Node_config_label" localSheetId="1">#REF!</definedName>
    <definedName name="Node_config_label" localSheetId="11">#REF!</definedName>
    <definedName name="Node_config_label" localSheetId="20">#REF!</definedName>
    <definedName name="Node_config_label">#REF!</definedName>
    <definedName name="Node_config_value" localSheetId="14">#REF!</definedName>
    <definedName name="Node_config_value" localSheetId="13">#REF!</definedName>
    <definedName name="Node_config_value" localSheetId="18">#REF!</definedName>
    <definedName name="Node_config_value" localSheetId="5">#REF!</definedName>
    <definedName name="Node_config_value" localSheetId="1">#REF!</definedName>
    <definedName name="Node_config_value" localSheetId="11">#REF!</definedName>
    <definedName name="Node_config_value" localSheetId="20">#REF!</definedName>
    <definedName name="Node_config_value">#REF!</definedName>
    <definedName name="OA_DCU_loss" localSheetId="14">#REF!</definedName>
    <definedName name="OA_DCU_loss" localSheetId="13">#REF!</definedName>
    <definedName name="OA_DCU_loss" localSheetId="18">#REF!</definedName>
    <definedName name="OA_DCU_loss" localSheetId="5">#REF!</definedName>
    <definedName name="OA_DCU_loss" localSheetId="1">#REF!</definedName>
    <definedName name="OA_DCU_loss" localSheetId="11">#REF!</definedName>
    <definedName name="OA_DCU_loss" localSheetId="20">#REF!</definedName>
    <definedName name="OA_DCU_loss">#REF!</definedName>
    <definedName name="OA_pad_value" localSheetId="14">#REF!</definedName>
    <definedName name="OA_pad_value" localSheetId="13">#REF!</definedName>
    <definedName name="OA_pad_value" localSheetId="18">#REF!</definedName>
    <definedName name="OA_pad_value" localSheetId="5">#REF!</definedName>
    <definedName name="OA_pad_value" localSheetId="1">#REF!</definedName>
    <definedName name="OA_pad_value" localSheetId="11">#REF!</definedName>
    <definedName name="OA_pad_value" localSheetId="20">#REF!</definedName>
    <definedName name="OA_pad_value">#REF!</definedName>
    <definedName name="order" localSheetId="14">#REF!</definedName>
    <definedName name="order" localSheetId="13">#REF!</definedName>
    <definedName name="order" localSheetId="18">#REF!</definedName>
    <definedName name="order" localSheetId="5">#REF!</definedName>
    <definedName name="order" localSheetId="1">#REF!</definedName>
    <definedName name="order" localSheetId="11">#REF!</definedName>
    <definedName name="order" localSheetId="20">#REF!</definedName>
    <definedName name="order">#REF!</definedName>
    <definedName name="P_ch_EDFA" localSheetId="14">#REF!</definedName>
    <definedName name="P_ch_EDFA" localSheetId="13">#REF!</definedName>
    <definedName name="P_ch_EDFA" localSheetId="18">#REF!</definedName>
    <definedName name="P_ch_EDFA" localSheetId="5">#REF!</definedName>
    <definedName name="P_ch_EDFA" localSheetId="1">#REF!</definedName>
    <definedName name="P_ch_EDFA" localSheetId="11">#REF!</definedName>
    <definedName name="P_ch_EDFA" localSheetId="20">#REF!</definedName>
    <definedName name="P_ch_EDFA">#REF!</definedName>
    <definedName name="P_ch_OA1" localSheetId="14">#REF!</definedName>
    <definedName name="P_ch_OA1" localSheetId="13">#REF!</definedName>
    <definedName name="P_ch_OA1" localSheetId="18">#REF!</definedName>
    <definedName name="P_ch_OA1" localSheetId="5">#REF!</definedName>
    <definedName name="P_ch_OA1" localSheetId="1">#REF!</definedName>
    <definedName name="P_ch_OA1" localSheetId="11">#REF!</definedName>
    <definedName name="P_ch_OA1" localSheetId="20">#REF!</definedName>
    <definedName name="P_ch_OA1">#REF!</definedName>
    <definedName name="P_ch_OA2" localSheetId="14">#REF!</definedName>
    <definedName name="P_ch_OA2" localSheetId="13">#REF!</definedName>
    <definedName name="P_ch_OA2" localSheetId="18">#REF!</definedName>
    <definedName name="P_ch_OA2" localSheetId="5">#REF!</definedName>
    <definedName name="P_ch_OA2" localSheetId="1">#REF!</definedName>
    <definedName name="P_ch_OA2" localSheetId="11">#REF!</definedName>
    <definedName name="P_ch_OA2" localSheetId="20">#REF!</definedName>
    <definedName name="P_ch_OA2">#REF!</definedName>
    <definedName name="P_ch_OA3" localSheetId="14">#REF!</definedName>
    <definedName name="P_ch_OA3" localSheetId="13">#REF!</definedName>
    <definedName name="P_ch_OA3" localSheetId="18">#REF!</definedName>
    <definedName name="P_ch_OA3" localSheetId="5">#REF!</definedName>
    <definedName name="P_ch_OA3" localSheetId="1">#REF!</definedName>
    <definedName name="P_ch_OA3" localSheetId="11">#REF!</definedName>
    <definedName name="P_ch_OA3" localSheetId="20">#REF!</definedName>
    <definedName name="P_ch_OA3">#REF!</definedName>
    <definedName name="P_OA0">[1]Node_Simulator!$R$3</definedName>
    <definedName name="P_trunk_RX_min" localSheetId="14">#REF!</definedName>
    <definedName name="P_trunk_RX_min" localSheetId="13">#REF!</definedName>
    <definedName name="P_trunk_RX_min" localSheetId="18">#REF!</definedName>
    <definedName name="P_trunk_RX_min" localSheetId="5">#REF!</definedName>
    <definedName name="P_trunk_RX_min" localSheetId="1">#REF!</definedName>
    <definedName name="P_trunk_RX_min" localSheetId="11">#REF!</definedName>
    <definedName name="P_trunk_RX_min" localSheetId="20">#REF!</definedName>
    <definedName name="P_trunk_RX_min">#REF!</definedName>
    <definedName name="P_trunk_TX_min" localSheetId="14">#REF!</definedName>
    <definedName name="P_trunk_TX_min" localSheetId="13">#REF!</definedName>
    <definedName name="P_trunk_TX_min" localSheetId="18">#REF!</definedName>
    <definedName name="P_trunk_TX_min" localSheetId="5">#REF!</definedName>
    <definedName name="P_trunk_TX_min" localSheetId="1">#REF!</definedName>
    <definedName name="P_trunk_TX_min" localSheetId="11">#REF!</definedName>
    <definedName name="P_trunk_TX_min" localSheetId="20">#REF!</definedName>
    <definedName name="P_trunk_TX_min">#REF!</definedName>
    <definedName name="PMax_ch_EDFA" localSheetId="14">#REF!</definedName>
    <definedName name="PMax_ch_EDFA" localSheetId="13">#REF!</definedName>
    <definedName name="PMax_ch_EDFA" localSheetId="18">#REF!</definedName>
    <definedName name="PMax_ch_EDFA" localSheetId="5">#REF!</definedName>
    <definedName name="PMax_ch_EDFA" localSheetId="1">#REF!</definedName>
    <definedName name="PMax_ch_EDFA" localSheetId="11">#REF!</definedName>
    <definedName name="PMax_ch_EDFA" localSheetId="20">#REF!</definedName>
    <definedName name="PMax_ch_EDFA">#REF!</definedName>
    <definedName name="PRE_type" localSheetId="14">#REF!</definedName>
    <definedName name="PRE_type" localSheetId="13">#REF!</definedName>
    <definedName name="PRE_type" localSheetId="18">#REF!</definedName>
    <definedName name="PRE_type" localSheetId="5">#REF!</definedName>
    <definedName name="PRE_type" localSheetId="1">#REF!</definedName>
    <definedName name="PRE_type" localSheetId="11">#REF!</definedName>
    <definedName name="PRE_type" localSheetId="20">#REF!</definedName>
    <definedName name="PRE_type">#REF!</definedName>
    <definedName name="QualStatusHighlight" localSheetId="14">#REF!</definedName>
    <definedName name="QualStatusHighlight" localSheetId="13">#REF!</definedName>
    <definedName name="QualStatusHighlight" localSheetId="18">#REF!</definedName>
    <definedName name="QualStatusHighlight" localSheetId="5">#REF!</definedName>
    <definedName name="QualStatusHighlight" localSheetId="1">#REF!</definedName>
    <definedName name="QualStatusHighlight" localSheetId="11">#REF!</definedName>
    <definedName name="QualStatusHighlight" localSheetId="20">#REF!</definedName>
    <definedName name="QualStatusHighlight">#REF!</definedName>
    <definedName name="QualStatusTable" localSheetId="14">#REF!</definedName>
    <definedName name="QualStatusTable" localSheetId="13">#REF!</definedName>
    <definedName name="QualStatusTable" localSheetId="18">#REF!</definedName>
    <definedName name="QualStatusTable" localSheetId="5">#REF!</definedName>
    <definedName name="QualStatusTable" localSheetId="1">#REF!</definedName>
    <definedName name="QualStatusTable" localSheetId="11">#REF!</definedName>
    <definedName name="QualStatusTable" localSheetId="20">#REF!</definedName>
    <definedName name="QualStatusTable">#REF!</definedName>
    <definedName name="Raman_type" localSheetId="14">#REF!</definedName>
    <definedName name="Raman_type" localSheetId="13">#REF!</definedName>
    <definedName name="Raman_type" localSheetId="18">#REF!</definedName>
    <definedName name="Raman_type" localSheetId="5">#REF!</definedName>
    <definedName name="Raman_type" localSheetId="1">#REF!</definedName>
    <definedName name="Raman_type" localSheetId="11">#REF!</definedName>
    <definedName name="Raman_type" localSheetId="20">#REF!</definedName>
    <definedName name="Raman_type">#REF!</definedName>
    <definedName name="ResponseTable" localSheetId="14">#REF!</definedName>
    <definedName name="ResponseTable" localSheetId="13">#REF!</definedName>
    <definedName name="ResponseTable" localSheetId="18">#REF!</definedName>
    <definedName name="ResponseTable" localSheetId="5">#REF!</definedName>
    <definedName name="ResponseTable" localSheetId="1">#REF!</definedName>
    <definedName name="ResponseTable" localSheetId="11">#REF!</definedName>
    <definedName name="ResponseTable" localSheetId="20">#REF!</definedName>
    <definedName name="ResponseTable">#REF!</definedName>
    <definedName name="ROADM_loss" localSheetId="14">#REF!</definedName>
    <definedName name="ROADM_loss" localSheetId="13">#REF!</definedName>
    <definedName name="ROADM_loss" localSheetId="18">#REF!</definedName>
    <definedName name="ROADM_loss" localSheetId="5">#REF!</definedName>
    <definedName name="ROADM_loss" localSheetId="1">#REF!</definedName>
    <definedName name="ROADM_loss" localSheetId="11">#REF!</definedName>
    <definedName name="ROADM_loss" localSheetId="20">#REF!</definedName>
    <definedName name="ROADM_loss">#REF!</definedName>
    <definedName name="RPT_column_index" localSheetId="14">#REF!</definedName>
    <definedName name="RPT_column_index" localSheetId="13">#REF!</definedName>
    <definedName name="RPT_column_index" localSheetId="18">#REF!</definedName>
    <definedName name="RPT_column_index" localSheetId="5">#REF!</definedName>
    <definedName name="RPT_column_index" localSheetId="1">#REF!</definedName>
    <definedName name="RPT_column_index" localSheetId="11">#REF!</definedName>
    <definedName name="RPT_column_index" localSheetId="20">#REF!</definedName>
    <definedName name="RPT_column_index">#REF!</definedName>
    <definedName name="RPU_DCU_value" localSheetId="14">#REF!</definedName>
    <definedName name="RPU_DCU_value" localSheetId="13">#REF!</definedName>
    <definedName name="RPU_DCU_value" localSheetId="18">#REF!</definedName>
    <definedName name="RPU_DCU_value" localSheetId="5">#REF!</definedName>
    <definedName name="RPU_DCU_value" localSheetId="1">#REF!</definedName>
    <definedName name="RPU_DCU_value" localSheetId="11">#REF!</definedName>
    <definedName name="RPU_DCU_value" localSheetId="20">#REF!</definedName>
    <definedName name="RPU_DCU_value">#REF!</definedName>
    <definedName name="span_loss">[1]Node_Simulator!$P$8</definedName>
    <definedName name="speed_of_light" localSheetId="14">#REF!</definedName>
    <definedName name="speed_of_light" localSheetId="13">#REF!</definedName>
    <definedName name="speed_of_light" localSheetId="18">#REF!</definedName>
    <definedName name="speed_of_light" localSheetId="5">#REF!</definedName>
    <definedName name="speed_of_light" localSheetId="1">#REF!</definedName>
    <definedName name="speed_of_light" localSheetId="11">#REF!</definedName>
    <definedName name="speed_of_light" localSheetId="20">#REF!</definedName>
    <definedName name="speed_of_light">#REF!</definedName>
    <definedName name="tilt_coeff" localSheetId="14">#REF!</definedName>
    <definedName name="tilt_coeff" localSheetId="13">#REF!</definedName>
    <definedName name="tilt_coeff" localSheetId="18">#REF!</definedName>
    <definedName name="tilt_coeff" localSheetId="5">#REF!</definedName>
    <definedName name="tilt_coeff" localSheetId="1">#REF!</definedName>
    <definedName name="tilt_coeff" localSheetId="11">#REF!</definedName>
    <definedName name="tilt_coeff" localSheetId="20">#REF!</definedName>
    <definedName name="tilt_coeff">#REF!</definedName>
    <definedName name="tilt_gain_coeff" localSheetId="14">#REF!</definedName>
    <definedName name="tilt_gain_coeff" localSheetId="13">#REF!</definedName>
    <definedName name="tilt_gain_coeff" localSheetId="18">#REF!</definedName>
    <definedName name="tilt_gain_coeff" localSheetId="5">#REF!</definedName>
    <definedName name="tilt_gain_coeff" localSheetId="1">#REF!</definedName>
    <definedName name="tilt_gain_coeff" localSheetId="11">#REF!</definedName>
    <definedName name="tilt_gain_coeff" localSheetId="20">#REF!</definedName>
    <definedName name="tilt_gain_coeff">#REF!</definedName>
    <definedName name="Tm" localSheetId="14">#REF!</definedName>
    <definedName name="Tm" localSheetId="13">#REF!</definedName>
    <definedName name="Tm" localSheetId="18">#REF!</definedName>
    <definedName name="Tm" localSheetId="5">#REF!</definedName>
    <definedName name="Tm" localSheetId="1">#REF!</definedName>
    <definedName name="Tm" localSheetId="11">#REF!</definedName>
    <definedName name="Tm" localSheetId="20">#REF!</definedName>
    <definedName name="Tm">#REF!</definedName>
    <definedName name="_pi2" localSheetId="16">#REF!</definedName>
    <definedName name="_Tv1" localSheetId="16">#REF!</definedName>
    <definedName name="_Tv2" localSheetId="16">#REF!</definedName>
    <definedName name="a" localSheetId="16">#REF!</definedName>
    <definedName name="accuracy" localSheetId="16">#REF!</definedName>
    <definedName name="AD_loss_rg" localSheetId="16">[1]Node_Simulator!#REF!</definedName>
    <definedName name="ai" localSheetId="16">#REF!</definedName>
    <definedName name="aip" localSheetId="16">#REF!</definedName>
    <definedName name="alpha" localSheetId="16">#REF!</definedName>
    <definedName name="b" localSheetId="16">#REF!</definedName>
    <definedName name="BCS_1_loss" localSheetId="16">#REF!</definedName>
    <definedName name="BCS_2_loss" localSheetId="16">#REF!</definedName>
    <definedName name="BCS_3_loss" localSheetId="16">#REF!</definedName>
    <definedName name="beta" localSheetId="16">#REF!</definedName>
    <definedName name="BST_type" localSheetId="16">#REF!</definedName>
    <definedName name="center_freq" localSheetId="16">#REF!</definedName>
    <definedName name="center_wav" localSheetId="16">#REF!</definedName>
    <definedName name="ComplianceTable" localSheetId="16">#REF!</definedName>
    <definedName name="D" localSheetId="16">#REF!</definedName>
    <definedName name="D_lam" localSheetId="16">#REF!</definedName>
    <definedName name="DCU" localSheetId="16">[1]Node_Simulator!#REF!</definedName>
    <definedName name="DCU_OA?" localSheetId="16">[1]Node_Simulator!#REF!</definedName>
    <definedName name="dculoss" localSheetId="16">[1]Node_Simulator!#REF!</definedName>
    <definedName name="dcuoa" localSheetId="16">[1]Node_Simulator!#REF!</definedName>
    <definedName name="delay" localSheetId="16">#REF!</definedName>
    <definedName name="delta_f" localSheetId="16">#REF!</definedName>
    <definedName name="df" localSheetId="16">#REF!</definedName>
    <definedName name="diff_len" localSheetId="16">#REF!</definedName>
    <definedName name="diff_order" localSheetId="16">#REF!</definedName>
    <definedName name="diffraction_order" localSheetId="16">'[2]AWG parameters'!#REF!</definedName>
    <definedName name="dL" localSheetId="16">#REF!</definedName>
    <definedName name="EDFA_mode" localSheetId="16">#REF!</definedName>
    <definedName name="EDFA_type" localSheetId="16">#REF!</definedName>
    <definedName name="exactDL" localSheetId="16">#REF!</definedName>
    <definedName name="fiber_att" localSheetId="16">#REF!</definedName>
    <definedName name="fm" localSheetId="16">#REF!</definedName>
    <definedName name="FSR" localSheetId="16">#REF!</definedName>
    <definedName name="FSR_corr" localSheetId="16">#REF!</definedName>
    <definedName name="G_EDFA" localSheetId="16">#REF!</definedName>
    <definedName name="G_opt_OA2" localSheetId="16">#REF!</definedName>
    <definedName name="IL_DMX_min" localSheetId="16">#REF!</definedName>
    <definedName name="IL_DMX_Sass_min" localSheetId="16">#REF!</definedName>
    <definedName name="IL_DNT_min" localSheetId="16">#REF!</definedName>
    <definedName name="IL_DROP" localSheetId="16">#REF!</definedName>
    <definedName name="IL_INT_min" localSheetId="16">#REF!</definedName>
    <definedName name="IL_MUX_min" localSheetId="16">#REF!</definedName>
    <definedName name="IL_MUX_Sass_min" localSheetId="16">#REF!</definedName>
    <definedName name="IL_OSC_ADD_min" localSheetId="16">#REF!</definedName>
    <definedName name="IL_OSC_DROP_min" localSheetId="16">#REF!</definedName>
    <definedName name="IL_WXC_100_JDS" localSheetId="16">#REF!</definedName>
    <definedName name="IL_WXC_100_JDS_min" localSheetId="16">#REF!</definedName>
    <definedName name="L" localSheetId="16">#REF!</definedName>
    <definedName name="Lam_m" localSheetId="16">#REF!</definedName>
    <definedName name="lambda" localSheetId="16">#REF!</definedName>
    <definedName name="loss" localSheetId="16">[1]Node_Simulator!#REF!</definedName>
    <definedName name="loss1" localSheetId="16">[1]Node_Simulator!#REF!</definedName>
    <definedName name="loss11" localSheetId="16">[1]Node_Simulator!#REF!</definedName>
    <definedName name="MaxG_flat" localSheetId="16">#REF!</definedName>
    <definedName name="Neff" localSheetId="16">#REF!</definedName>
    <definedName name="Neff_A" localSheetId="16">#REF!</definedName>
    <definedName name="Neff_B" localSheetId="16">#REF!</definedName>
    <definedName name="NF_EDFA" localSheetId="16">#REF!</definedName>
    <definedName name="Ngroup" localSheetId="16">#REF!</definedName>
    <definedName name="Node_config_label" localSheetId="16">#REF!</definedName>
    <definedName name="Node_config_value" localSheetId="16">#REF!</definedName>
    <definedName name="OA_DCU_loss" localSheetId="16">#REF!</definedName>
    <definedName name="OA_pad_value" localSheetId="16">#REF!</definedName>
    <definedName name="order" localSheetId="16">#REF!</definedName>
    <definedName name="P_ch_EDFA" localSheetId="16">#REF!</definedName>
    <definedName name="P_ch_OA1" localSheetId="16">#REF!</definedName>
    <definedName name="P_ch_OA2" localSheetId="16">#REF!</definedName>
    <definedName name="P_ch_OA3" localSheetId="16">#REF!</definedName>
    <definedName name="P_trunk_RX_min" localSheetId="16">#REF!</definedName>
    <definedName name="P_trunk_TX_min" localSheetId="16">#REF!</definedName>
    <definedName name="PMax_ch_EDFA" localSheetId="16">#REF!</definedName>
    <definedName name="PRE_type" localSheetId="16">#REF!</definedName>
    <definedName name="QualStatusHighlight" localSheetId="16">#REF!</definedName>
    <definedName name="QualStatusTable" localSheetId="16">#REF!</definedName>
    <definedName name="Raman_type" localSheetId="16">#REF!</definedName>
    <definedName name="ResponseTable" localSheetId="16">#REF!</definedName>
    <definedName name="ROADM_loss" localSheetId="16">#REF!</definedName>
    <definedName name="RPT_column_index" localSheetId="16">#REF!</definedName>
    <definedName name="RPU_DCU_value" localSheetId="16">#REF!</definedName>
    <definedName name="speed_of_light" localSheetId="16">#REF!</definedName>
    <definedName name="tilt_coeff" localSheetId="16">#REF!</definedName>
    <definedName name="tilt_gain_coeff" localSheetId="16">#REF!</definedName>
    <definedName name="Tm" localSheetId="16">#REF!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<sst xmlns="http://schemas.openxmlformats.org/spreadsheetml/2006/main" count="2329" uniqueCount="1432">
  <si>
    <t>会议时间</t>
  </si>
  <si>
    <t>2019/12/12, 10:00-11:20</t>
  </si>
  <si>
    <t>会议地点</t>
  </si>
  <si>
    <t>1期 七楼702会议室</t>
  </si>
  <si>
    <t>出席人员
(免尊称)</t>
  </si>
  <si>
    <t>RD</t>
  </si>
  <si>
    <t>虞爱华，肖荔，罗峻青，罗科，佀本，王京选，刘承慧，王付运，文芳芳，罗牡丹</t>
  </si>
  <si>
    <t>PM</t>
  </si>
  <si>
    <t>王衍勇</t>
  </si>
  <si>
    <t>2019/12/19, 10:00-11:00</t>
  </si>
  <si>
    <t>1期 七楼808会议室</t>
  </si>
  <si>
    <t>肖荔，罗峻青，罗科，佀本，王京选，刘承慧，王付运，文芳芳，罗牡丹</t>
  </si>
  <si>
    <t>2019/12/26 10:00-11:00</t>
  </si>
  <si>
    <t>1期 七楼707会议室</t>
  </si>
  <si>
    <t>肖荔，罗峻青，罗科，佀本，王京选，刘承慧，王付运，熊奇，文芳芳，罗牡丹</t>
  </si>
  <si>
    <t>2019/12/26 10:30-11:30</t>
  </si>
  <si>
    <t>2019/1/3 10:30-11:30</t>
  </si>
  <si>
    <t xml:space="preserve">肖荔，罗峻青，罗科，佀本，王京选，刘承慧，王付运，张进, 卢志兴 ，刘凯旋，曾红霞, 贺湘喜，罗牡丹,  宋魁 </t>
  </si>
  <si>
    <t>2019/1/9 10:00-11:30</t>
  </si>
  <si>
    <t>肖荔，罗峻青，罗科，佀本，王京选，刘承慧，王付运，卢志兴 ，杜尧，陈坤，罗牡丹</t>
  </si>
  <si>
    <t>2019/1/16 10:00-11:30</t>
  </si>
  <si>
    <t>肖荔，罗峻青，王京选，熊奇，刘承慧，王付运，曾红霞，贺湘喜，张进，刘凯旋，罗牡丹</t>
  </si>
  <si>
    <t>2019/2/6 10:00-11:30</t>
  </si>
  <si>
    <t>肖荔，罗峻青，罗科，王京选，佀本，卢志兴，杜尧，熊奇，刘承慧，王付运，贺湘喜，罗牡丹</t>
  </si>
  <si>
    <t>2019/2/13 10:00-11:30</t>
  </si>
  <si>
    <t>肖荔，罗峻青，罗科，王京选，佀本，贺湘喜，李敏，卢志兴，杜尧，刘承慧，王付运，罗牡丹</t>
  </si>
  <si>
    <t>#</t>
  </si>
  <si>
    <r>
      <rPr>
        <b/>
        <sz val="10"/>
        <color theme="1"/>
        <rFont val="微软雅黑"/>
        <charset val="134"/>
      </rPr>
      <t>职能组</t>
    </r>
  </si>
  <si>
    <t>人员</t>
  </si>
  <si>
    <t>职能</t>
  </si>
  <si>
    <t>过年休假时间</t>
  </si>
  <si>
    <t>上班时间</t>
  </si>
  <si>
    <t>Marketing VP</t>
  </si>
  <si>
    <t>虞爱华</t>
  </si>
  <si>
    <t>v</t>
  </si>
  <si>
    <t>陈升</t>
  </si>
  <si>
    <r>
      <rPr>
        <sz val="10"/>
        <color theme="1"/>
        <rFont val="微软雅黑"/>
        <charset val="134"/>
      </rPr>
      <t>产品经理</t>
    </r>
  </si>
  <si>
    <t>PL</t>
  </si>
  <si>
    <t>罗峻青</t>
  </si>
  <si>
    <t>V</t>
  </si>
  <si>
    <t>肖荔</t>
  </si>
  <si>
    <r>
      <rPr>
        <sz val="10"/>
        <color theme="1"/>
        <rFont val="微软雅黑"/>
        <charset val="134"/>
      </rPr>
      <t>研发项目经理</t>
    </r>
  </si>
  <si>
    <t>罗牡丹</t>
  </si>
  <si>
    <t>HW</t>
  </si>
  <si>
    <t>汪微</t>
  </si>
  <si>
    <r>
      <rPr>
        <sz val="10"/>
        <color theme="1"/>
        <rFont val="微软雅黑"/>
        <charset val="134"/>
      </rPr>
      <t>硬件设计</t>
    </r>
  </si>
  <si>
    <t>罗科</t>
  </si>
  <si>
    <t>王京选</t>
  </si>
  <si>
    <t>佀本</t>
  </si>
  <si>
    <t>Beijing</t>
  </si>
  <si>
    <t>李树华</t>
  </si>
  <si>
    <t>李善峰</t>
  </si>
  <si>
    <t>HW PCB</t>
  </si>
  <si>
    <t>邓林波</t>
  </si>
  <si>
    <t>PCB设计</t>
  </si>
  <si>
    <t>请假</t>
  </si>
  <si>
    <t>ME</t>
  </si>
  <si>
    <t>曾昭锋</t>
  </si>
  <si>
    <r>
      <rPr>
        <sz val="10"/>
        <color theme="1"/>
        <rFont val="微软雅黑"/>
        <charset val="134"/>
      </rPr>
      <t>机械结构设计</t>
    </r>
  </si>
  <si>
    <t>刘凯旋</t>
  </si>
  <si>
    <t>刘承慧</t>
  </si>
  <si>
    <t>张玉</t>
  </si>
  <si>
    <r>
      <rPr>
        <sz val="10"/>
        <color theme="1"/>
        <rFont val="微软雅黑"/>
        <charset val="134"/>
      </rPr>
      <t>热仿真</t>
    </r>
  </si>
  <si>
    <t>Optical</t>
  </si>
  <si>
    <t>王宇航</t>
  </si>
  <si>
    <r>
      <rPr>
        <sz val="10"/>
        <color theme="1"/>
        <rFont val="微软雅黑"/>
        <charset val="134"/>
      </rPr>
      <t>光学设计</t>
    </r>
  </si>
  <si>
    <t>王付运</t>
  </si>
  <si>
    <t>熊奇</t>
  </si>
  <si>
    <t>修顶楠</t>
  </si>
  <si>
    <t>李红燕</t>
  </si>
  <si>
    <t>谢小君</t>
  </si>
  <si>
    <t>SW</t>
  </si>
  <si>
    <t>怀波</t>
  </si>
  <si>
    <r>
      <rPr>
        <sz val="10"/>
        <color theme="1"/>
        <rFont val="微软雅黑"/>
        <charset val="134"/>
      </rPr>
      <t>软件设计</t>
    </r>
  </si>
  <si>
    <t>陈坤</t>
  </si>
  <si>
    <t>Firmware</t>
  </si>
  <si>
    <t>黄隆喜</t>
  </si>
  <si>
    <t>杜尧</t>
  </si>
  <si>
    <r>
      <rPr>
        <sz val="10"/>
        <color theme="1"/>
        <rFont val="Calibri"/>
        <charset val="134"/>
      </rPr>
      <t>FPGA</t>
    </r>
    <r>
      <rPr>
        <sz val="10"/>
        <color theme="1"/>
        <rFont val="微软雅黑"/>
        <charset val="134"/>
      </rPr>
      <t>设计</t>
    </r>
  </si>
  <si>
    <t>Validation</t>
  </si>
  <si>
    <t>周国初</t>
  </si>
  <si>
    <t>DVT</t>
  </si>
  <si>
    <t>卢志兴</t>
  </si>
  <si>
    <t>欧宇</t>
  </si>
  <si>
    <t>曾红霞</t>
  </si>
  <si>
    <t>SDVT</t>
  </si>
  <si>
    <r>
      <rPr>
        <sz val="10"/>
        <color theme="1"/>
        <rFont val="微软雅黑"/>
        <charset val="134"/>
      </rPr>
      <t>工艺</t>
    </r>
  </si>
  <si>
    <t>贺湘喜</t>
  </si>
  <si>
    <r>
      <rPr>
        <sz val="10"/>
        <color theme="1"/>
        <rFont val="微软雅黑"/>
        <charset val="134"/>
      </rPr>
      <t>实验室负责人</t>
    </r>
  </si>
  <si>
    <r>
      <rPr>
        <sz val="10"/>
        <color theme="1"/>
        <rFont val="微软雅黑"/>
        <charset val="134"/>
      </rPr>
      <t>可靠性</t>
    </r>
  </si>
  <si>
    <t>李敏</t>
  </si>
  <si>
    <r>
      <rPr>
        <sz val="10"/>
        <color theme="1"/>
        <rFont val="Calibri"/>
        <charset val="134"/>
      </rPr>
      <t>QA</t>
    </r>
    <r>
      <rPr>
        <sz val="10"/>
        <color theme="1"/>
        <rFont val="微软雅黑"/>
        <charset val="134"/>
      </rPr>
      <t>工程师</t>
    </r>
  </si>
  <si>
    <r>
      <rPr>
        <sz val="10"/>
        <color theme="1"/>
        <rFont val="微软雅黑"/>
        <charset val="134"/>
      </rPr>
      <t>生产</t>
    </r>
    <r>
      <rPr>
        <sz val="10"/>
        <color theme="1"/>
        <rFont val="Calibri"/>
        <charset val="134"/>
      </rPr>
      <t>/</t>
    </r>
    <r>
      <rPr>
        <sz val="10"/>
        <color theme="1"/>
        <rFont val="微软雅黑"/>
        <charset val="134"/>
      </rPr>
      <t>工程代表</t>
    </r>
  </si>
  <si>
    <t>严秋远</t>
  </si>
  <si>
    <r>
      <rPr>
        <sz val="10"/>
        <color theme="1"/>
        <rFont val="微软雅黑"/>
        <charset val="134"/>
      </rPr>
      <t>物料采购代表</t>
    </r>
  </si>
  <si>
    <t>杨飞兰/王平军</t>
  </si>
  <si>
    <t>PMC</t>
  </si>
  <si>
    <t>谢林</t>
  </si>
  <si>
    <t>Agenda</t>
  </si>
  <si>
    <t>Week44 Meeting 10.30</t>
  </si>
  <si>
    <t xml:space="preserve">Latest information on Dataset </t>
  </si>
  <si>
    <t>1. introduction of dataset with baxter algorithm by Jaume</t>
  </si>
  <si>
    <t>Goals and tasks breakdown</t>
  </si>
  <si>
    <t>2. Goals and tasks:</t>
  </si>
  <si>
    <t>Time plan</t>
  </si>
  <si>
    <t xml:space="preserve">2.1.1 how to get the information from the cell: bright field image/fluorescense, </t>
  </si>
  <si>
    <t>Slides for kick-off presentation</t>
  </si>
  <si>
    <t>pros and cons, and we choose bright image</t>
  </si>
  <si>
    <t>2.1.2 problems in brightfield images, use biocycle info(G1,S,G2,M)</t>
  </si>
  <si>
    <t>2.1.3 How use the information</t>
  </si>
  <si>
    <t>2.1.3.1 estimate the position and state</t>
  </si>
  <si>
    <t>2.1.3.2 tracking the cell(position and behaivour</t>
  </si>
  <si>
    <t>2.2.1  label image manually</t>
  </si>
  <si>
    <t>main goals before mid-term(0,1) and final</t>
  </si>
  <si>
    <t xml:space="preserve">1. cell detection: algorithm choosing, bb or semantic, </t>
  </si>
  <si>
    <t>LSTM or VNET</t>
  </si>
  <si>
    <t>position and cell shape(a, b)</t>
  </si>
  <si>
    <t xml:space="preserve">2. cell tracking </t>
  </si>
  <si>
    <t>tracking position</t>
  </si>
  <si>
    <t>estimate cell cycle(behaviour</t>
  </si>
  <si>
    <t>0. data processing</t>
  </si>
  <si>
    <t>baxter alg. for comparison</t>
  </si>
  <si>
    <t>understanding the dataset: images and bio-knowledges</t>
  </si>
  <si>
    <t>Week44 Meeting 11.06</t>
  </si>
  <si>
    <t>problems with algorithm baxter feature matrix, explanation of 89 features in cell file</t>
  </si>
  <si>
    <t>computing resources, KTH cloud VM</t>
  </si>
  <si>
    <t>implementing Yolo on cell location(boundary box and semantic)</t>
  </si>
  <si>
    <t>Week44 Meeting 11.13</t>
  </si>
  <si>
    <t>Detection</t>
  </si>
  <si>
    <t>Solutions to find the shape of cells</t>
  </si>
  <si>
    <t>Yolo bounding box</t>
  </si>
  <si>
    <t>Tasks for this week</t>
  </si>
  <si>
    <t>Find the edge of the picture</t>
  </si>
  <si>
    <t>Topics for mid-tem presentation</t>
  </si>
  <si>
    <t>Label</t>
  </si>
  <si>
    <t>Extract features from BA</t>
  </si>
  <si>
    <t>one thing didn't work: the label is genenate automaticly, and we have to label manually</t>
  </si>
  <si>
    <t>find the position of the cell is the yolo per frame</t>
  </si>
  <si>
    <t>Tracking need position and cell_num information.</t>
  </si>
  <si>
    <t>extract information can help, which is the shape of the cell</t>
  </si>
  <si>
    <t>Let's see if the shape information can help the tracking</t>
  </si>
  <si>
    <t>show some bb of the image, shape of the cell in image, tracking line of the image</t>
  </si>
  <si>
    <t>if cell is circle, G1/G2, else S</t>
  </si>
  <si>
    <t>backpropergation to check the wrong dection</t>
  </si>
  <si>
    <t>BA can't regconize the cell near the well, we can check if it works well in Yolo</t>
  </si>
  <si>
    <t>Week47 Meeting 11.20</t>
  </si>
  <si>
    <t>Yolo results with manual labeling</t>
  </si>
  <si>
    <r>
      <rPr>
        <sz val="12"/>
        <color rgb="FF000000"/>
        <rFont val="Helvetica"/>
        <charset val="134"/>
      </rPr>
      <t>Reflection on execution of the work</t>
    </r>
  </si>
  <si>
    <r>
      <rPr>
        <sz val="12"/>
        <color rgb="FF000000"/>
        <rFont val="Helvetica"/>
        <charset val="134"/>
      </rPr>
      <t>What worked, what did not work, where is the project standing</t>
    </r>
  </si>
  <si>
    <r>
      <rPr>
        <sz val="12"/>
        <color rgb="FF000000"/>
        <rFont val="Helvetica"/>
        <charset val="134"/>
      </rPr>
      <t>Ideally, presentation of first (rough) results</t>
    </r>
  </si>
  <si>
    <r>
      <rPr>
        <sz val="12"/>
        <color rgb="FF000000"/>
        <rFont val="Helvetica"/>
        <charset val="134"/>
      </rPr>
      <t>Present revised planning towards the end of the project</t>
    </r>
  </si>
  <si>
    <t>what worked: A1, A2</t>
  </si>
  <si>
    <t>what didn't worked: BA labeling</t>
  </si>
  <si>
    <t>background for this project</t>
  </si>
  <si>
    <t>some cells from the BA</t>
  </si>
  <si>
    <t>results will be the prediction from Yolo, some good results</t>
  </si>
  <si>
    <t>computing cx, cy of BB</t>
  </si>
  <si>
    <t xml:space="preserve">revised planning: </t>
  </si>
  <si>
    <t>A1 finished</t>
  </si>
  <si>
    <t>B2 and A2 combined</t>
  </si>
  <si>
    <t>Week14 Meeting 03.21</t>
  </si>
  <si>
    <t>time synchronization methods</t>
  </si>
  <si>
    <t>i. 项目目标是在pluto平台上实现空中计算</t>
  </si>
  <si>
    <t>problems in experiment</t>
  </si>
  <si>
    <t>ii. 我们实现的空中计算应用是bit加法，应用场景是联邦学习的histogram（无溢出无进位（输入是各自的histogram，输出bit和</t>
  </si>
  <si>
    <t>calculation of gamma in the paper</t>
  </si>
  <si>
    <t>iii. superviser的论文给我们展示的GT，是一种实现通信+加法计算过程中出现错误的校错工具</t>
  </si>
  <si>
    <t>1. 目前遇到的最大问题是，通信过程的时序不同步问题，导致错位加法出错，主要原因有：</t>
  </si>
  <si>
    <t>1.1 不同user设备到server的时延不一样导致的错位，最终导致加法结果错误</t>
  </si>
  <si>
    <t>solution: 延长一个symbol的时间直至可以忽略错位</t>
  </si>
  <si>
    <t>1.2 不同user设备的晶振jitter导致一个码字的持续时间略有区别，积累起来导致的错位，最终导致加法结果错误</t>
  </si>
  <si>
    <t>solution: 延长一个symbol的时间，同时每次发一个symbol就要polit校准一下</t>
  </si>
  <si>
    <t>1.3 无线通信过程中的衰落和噪声，导致判决电平出错</t>
  </si>
  <si>
    <t>用GT校错码</t>
  </si>
  <si>
    <t>2. 要量化我们的方案和结果，即：</t>
  </si>
  <si>
    <t>2.1 首先确定业界或学术界用什么指标来评价空中计算的</t>
  </si>
  <si>
    <t>2.1.1 查相关论文(Alphan)</t>
  </si>
  <si>
    <t>2.2 看这些指标业界公司做的什么水平，往届学生做的什么水平</t>
  </si>
  <si>
    <t>2.3 我们自己想出针对问题1.1,1.2,1.3的解决方案，快速实现其中几个，然后横向有自己的对比，纵向可以有说跟当前水平的差距</t>
  </si>
  <si>
    <t>2.3.1 延长到多久可以接受，一个symbol时间vs错位率的曲线</t>
  </si>
  <si>
    <t>2.3.2 FPGA编程做时序同步，能优化到多少</t>
  </si>
  <si>
    <t>2.3.3 参考airshare 用pluto的一个通道做时钟传输，另一个通道做空中计算</t>
  </si>
  <si>
    <t>2.3.4 propose a scheme that is not sensitive to time and phase synchronization
errors</t>
  </si>
  <si>
    <t>比如一个time slot中采样两次看计算结果是否符合，如果不符合说明发生了错位或者误码，系统重发pilot同步传输</t>
  </si>
  <si>
    <t>2.3.5 用mimo设备来实现，可以天然规避1.1和1.2问题</t>
  </si>
  <si>
    <t>3. 当前首要任务，先把2to1 pluto平台搞好，传输性能调好，然后再试不同的方法performance vs parameter的图，展示不同方法的效果</t>
  </si>
  <si>
    <t>according to A_Survey_on_Over-the-Air_Computation</t>
  </si>
  <si>
    <t>Classification Criteria: Availability of CSI</t>
  </si>
  <si>
    <t>CSIT: Available, CSIR: Not Available</t>
  </si>
  <si>
    <t>CSIT: Available, CSIR: Available</t>
  </si>
  <si>
    <t>CSIT: Not Available, CSIR: Available</t>
  </si>
  <si>
    <t>CSIT: Not Available, CSIR: Not Available</t>
  </si>
  <si>
    <t>参考A Demonstration of Over-the-Air Computation for
Federated Edge Learning，用的FSK</t>
  </si>
  <si>
    <t>Week14 Meeting 04.14</t>
  </si>
  <si>
    <t>我需要两个grc文件，一个用来模拟不同delay过来的pilot信号，来测试时间延迟，用那个例子改一下</t>
  </si>
  <si>
    <t>一个用来模拟fsk和ofdm的空中计算相加，用fsk的例子改一下，ofdm的仿照mimo</t>
  </si>
  <si>
    <t>搭建一个能测误码的系统，测一下误码</t>
  </si>
  <si>
    <r>
      <rPr>
        <sz val="9"/>
        <color theme="1"/>
        <rFont val="微软雅黑"/>
        <charset val="134"/>
      </rPr>
      <t xml:space="preserve">这周周会前做个ppt，Ppt以及之后的论文分解：
</t>
    </r>
    <r>
      <rPr>
        <sz val="9"/>
        <color theme="0" tint="-0.5"/>
        <rFont val="微软雅黑"/>
        <charset val="134"/>
      </rPr>
      <t>1.背景，oac分类及现状，发展前景（ppt中省略）
2.Formulation of the problem（ppt中省略）</t>
    </r>
    <r>
      <rPr>
        <sz val="9"/>
        <color theme="1"/>
        <rFont val="微软雅黑"/>
        <charset val="134"/>
      </rPr>
      <t xml:space="preserve">
3.Numerical Experiment, design and simulation on GNU
4.Implementation on pluto， practical system, issues of the hardware, results
</t>
    </r>
    <r>
      <rPr>
        <sz val="9"/>
        <color theme="0" tint="-0.5"/>
        <rFont val="微软雅黑"/>
        <charset val="134"/>
      </rPr>
      <t>5.Conclusion(ppt省略</t>
    </r>
  </si>
  <si>
    <t>加乘两个data source</t>
  </si>
  <si>
    <t>TX model</t>
  </si>
  <si>
    <t>RX model</t>
  </si>
  <si>
    <t>effect of delay</t>
  </si>
  <si>
    <t>BER plot</t>
  </si>
  <si>
    <t>Week14 Meeting 04.23</t>
  </si>
  <si>
    <t>准备做两个测试，一个测误码与噪声的曲线，二个测模拟和数字的不同</t>
  </si>
  <si>
    <t>把论文几大章节框架搭好，整理以前看的论文不同章节引用那些做好标记</t>
  </si>
  <si>
    <t>把presentation ppt写了</t>
  </si>
  <si>
    <t>Thesis structure</t>
  </si>
  <si>
    <t>把前两章节写了</t>
  </si>
  <si>
    <t>Abstract(english and swedish)</t>
  </si>
  <si>
    <t>Acknowledgements</t>
  </si>
  <si>
    <t>1st Introduction</t>
  </si>
  <si>
    <t>2nd Background</t>
  </si>
  <si>
    <t>3rd Method</t>
  </si>
  <si>
    <t>4th What you did</t>
  </si>
  <si>
    <t>5th Results and Analysis</t>
  </si>
  <si>
    <t>6th Discussion</t>
  </si>
  <si>
    <t>7th Conclusions and Future work</t>
  </si>
  <si>
    <t>8th Reference</t>
  </si>
  <si>
    <t>Team member</t>
  </si>
  <si>
    <t>Dedicate</t>
  </si>
  <si>
    <t>Name</t>
  </si>
  <si>
    <t>Examiner</t>
  </si>
  <si>
    <t>Carlo</t>
  </si>
  <si>
    <t>Superviser</t>
  </si>
  <si>
    <t>Henrik</t>
  </si>
  <si>
    <t>Student</t>
  </si>
  <si>
    <t>Qi</t>
  </si>
  <si>
    <t>OnAirComputing</t>
  </si>
  <si>
    <t>i.确认系统结构框架</t>
  </si>
  <si>
    <t>a）总体框架，空中加法计算</t>
  </si>
  <si>
    <t>In histogram app</t>
  </si>
  <si>
    <t>需求：过不过因特网</t>
  </si>
  <si>
    <t>1. 同体来说，数据生成来自机器学习app的histogram，GT作为信道校验码，用pluto传输多对1加法运算，server复原加法之后的histogram</t>
  </si>
  <si>
    <t>还是说只是小范围的物联网</t>
  </si>
  <si>
    <t>下面分一个server端和n个user端，分别描述各自架构中的过程或模组</t>
  </si>
  <si>
    <t>如果是各自的app算好ML权重矩阵</t>
  </si>
  <si>
    <t>2. server device</t>
  </si>
  <si>
    <t>Documents List</t>
  </si>
  <si>
    <t>然后同步上传到服务器的过程中</t>
  </si>
  <si>
    <t>2.1 准备pilot信号</t>
  </si>
  <si>
    <t>Individual plan</t>
  </si>
  <si>
    <t>进行空中计算那么就需要过因特网</t>
  </si>
  <si>
    <t>2.2 给GNU radio周期发射pilot信号</t>
  </si>
  <si>
    <t>experiemnt flowchart and parameter table</t>
  </si>
  <si>
    <t>那么就需要用cellular或者wifi</t>
  </si>
  <si>
    <t>2.2.1 pilot信号的形式？长什么样子？比如正弦波8次不一样的幅度？比如几个不同的频率分量？</t>
  </si>
  <si>
    <t>这可能就是上交那一片论文在LTE框架上做OAC（读论文验证下</t>
  </si>
  <si>
    <t>2.2.2 先看空中计算的相关论文，如果里没有详情，就</t>
  </si>
  <si>
    <t>如果不是这个应用场景那就是物联网</t>
  </si>
  <si>
    <t>2.2.3 了解一个经典的、简单的无线通信scheme，他用的什么pilot，从发射端数据流，到接收端数据流，系统构架图</t>
  </si>
  <si>
    <t>这个相对简单，距离可控没那么复杂</t>
  </si>
  <si>
    <t>https://www.hackster.io/news/what-wireless-communication-standard-to-use-for-your-next-project-2db9570eabaf</t>
  </si>
  <si>
    <t>用pluto平台实现的也是这个应用场景</t>
  </si>
  <si>
    <t>2.3 在一个pilot信号发射周期的空余时间内，接受n个user的数据，进行空中加法运算</t>
  </si>
  <si>
    <t>根据参考资料，推荐用LPWANs LoRa</t>
  </si>
  <si>
    <t>2.3.1 各自由于距离和时钟的问题导致的时序错位，拉长symbol以允许这样的错误，并在一个pilot周期内的运算可以忽略这样的错误</t>
  </si>
  <si>
    <t>还有Generic 433 MHz</t>
  </si>
  <si>
    <t>2.4 解调信号，码元判决，生成数据流</t>
  </si>
  <si>
    <t>都参考学习下调制形式和通信协议格式</t>
  </si>
  <si>
    <t>2.5 通过group testing恢复相加后的histogram</t>
  </si>
  <si>
    <t>选择两种在pluto上做空中计算加法</t>
  </si>
  <si>
    <t>2.6 跟user原始数据相加的结果对比，计算错误率</t>
  </si>
  <si>
    <t>最好一个因特网一个物联网</t>
  </si>
  <si>
    <t>3. user device</t>
  </si>
  <si>
    <t>因特网user是移动的（如果太难就先考虑也不动</t>
  </si>
  <si>
    <t>3.1 信号来源histogram，形式为txt文件</t>
  </si>
  <si>
    <t>物联网user是不动的</t>
  </si>
  <si>
    <t>3.2 预处理，channel coding group testing, multiplied with group testing matrix</t>
  </si>
  <si>
    <t>3.3 数据输入到GNU radio，无线传输阶段</t>
  </si>
  <si>
    <t>3.3.0 等待server发pilot信号</t>
  </si>
  <si>
    <t>3.3.1 整形控制symbol长度</t>
  </si>
  <si>
    <t>3.3.2 调制</t>
  </si>
  <si>
    <t>3.3.3 pluto模块发射</t>
  </si>
  <si>
    <t>b）调制框架，用ook还是fsk</t>
  </si>
  <si>
    <t>1. ook是因为henrik论文中说能量效率最高</t>
  </si>
  <si>
    <t>2. fsk是因为大部分论文里面实现的加法运算都是用fsk的，还需要从论文里研究一些证据</t>
  </si>
  <si>
    <t>c）怎么做时序同步和频率同步</t>
  </si>
  <si>
    <t>0. 如果用LTE, LTE系统自己有同步机制足以满足oac的需求，不比专门设计同步方案</t>
  </si>
  <si>
    <t>0.1 LTE 下行链路同步：用户通过解调下行同步信道（PSS和SSS)获取频偏,并在发射上行信号时进行修正</t>
  </si>
  <si>
    <t>0.2 基站侧通过（Timing advance TA）机制保证所有用户的信号在同一时间到达基站侧</t>
  </si>
  <si>
    <t>0.3 若时间偏移在一个CP（Cyclic Prefix）内，时间偏移的影响可以看做是信道的相移，作为信道衰落的一部分进行补偿</t>
  </si>
  <si>
    <t>1. 拉长symbol，pilot信号</t>
  </si>
  <si>
    <t>1.0 we minimize the ISI a lot when we make the size of the symbol larger</t>
  </si>
  <si>
    <t>1.1 polit信号要做成什么样子（同a 1.2.1</t>
  </si>
  <si>
    <t>pilot用QPSK做，这个sequence的自相关系数高，然后oac用ook或者fsk做</t>
  </si>
  <si>
    <t>The Short Training Field (STF) is a part of the preamble used in IEEE 802.11 (Wi-Fi) OFDM systems.</t>
  </si>
  <si>
    <t>发射端</t>
  </si>
  <si>
    <t>Receive Signal Source → Filter and Decimate → Matched Filter/Correlate Access Code → Timing Synchronization → Frequency Offset Estimation → Adjust and Compensate</t>
  </si>
  <si>
    <t>2. Pluto内部FPGA做</t>
  </si>
  <si>
    <t>2.1 要完成的需求是什么样子的，了解清楚功能我好去问人</t>
  </si>
  <si>
    <t>2.2 能好到什么程度，比其不用，相当于开发平台能力</t>
  </si>
  <si>
    <t>3. airshare</t>
  </si>
  <si>
    <t>3.1 用一个通道发时钟</t>
  </si>
  <si>
    <t>4. a guard time between adjacent symbols</t>
  </si>
  <si>
    <t>参照MIMO怎么做分布式同步，和盲同步的方法</t>
  </si>
  <si>
    <t>“盲同步方法”不构造训练序列，而是直接巧妙构造“保护间隔”。</t>
  </si>
  <si>
    <t>这种模型的难点在于：如何设计一种方式来区分
不同发送方天线上的信号</t>
  </si>
  <si>
    <t>训练同步法</t>
  </si>
  <si>
    <t>Schmidl&amp;Cox</t>
  </si>
  <si>
    <t>Zadoff-Chu</t>
  </si>
  <si>
    <t>d）如何获取信道信息来做补偿</t>
  </si>
  <si>
    <t>通信方式：</t>
  </si>
  <si>
    <t>ES发先发一个带同步帧头的空数据，带上guard time数据</t>
  </si>
  <si>
    <t>EDs开始发数据</t>
  </si>
  <si>
    <t>ES收到数据，自相关后得到最大时间延迟差，更新新的guard time，能量判断数据，发一个带同步帧头的空数据，带上新的guard time数据</t>
  </si>
  <si>
    <t>ii.确定系统表现参数和指标</t>
  </si>
  <si>
    <t>EDs开始发下一帧数据</t>
  </si>
  <si>
    <t>...</t>
  </si>
  <si>
    <t>iii.除了pluto平台外还要做的工作</t>
  </si>
  <si>
    <t>a） The LoRa-based wireless network was simulated using Network Simulator 3 (NS3)</t>
  </si>
  <si>
    <t>b）GT仿真</t>
  </si>
  <si>
    <t>c) individual plan</t>
  </si>
  <si>
    <t>d)论文里除了做实验的其他章节</t>
  </si>
  <si>
    <t>Thesis writing</t>
  </si>
  <si>
    <t>Introduction</t>
  </si>
  <si>
    <t>Goals</t>
  </si>
  <si>
    <t>理论研究和方案收集，用以解决实际问题</t>
  </si>
  <si>
    <t>三个小目标</t>
  </si>
  <si>
    <t>论文研究OAC的理论实现和现在通用的无线协议怎么结合</t>
  </si>
  <si>
    <t>设计两个系统仿真，看看论文所述方法的效果</t>
  </si>
  <si>
    <t>学习使用RNU Radio</t>
  </si>
  <si>
    <t>学习相关数字通信系统的搭建和模组</t>
  </si>
  <si>
    <t>自己写自定义模块，以便实现OAC的功能</t>
  </si>
  <si>
    <t>进行实际SDR传输实验，用pluto搭建通信系统</t>
  </si>
  <si>
    <t>学习使用Pluto，熟悉硬件系统和ip核</t>
  </si>
  <si>
    <t>使用pluto搭建测试环境2x1和3x1的测试</t>
  </si>
  <si>
    <t>测试不同方案计算速率，的MER和信噪比的关系曲线</t>
  </si>
  <si>
    <t>Future work</t>
  </si>
  <si>
    <t>分为</t>
  </si>
  <si>
    <t>what has been left undone</t>
  </si>
  <si>
    <t>首先是FPGA实现同步没做，需要在硬件平台上自己写verilog代码，还要jtag烧录</t>
  </si>
  <si>
    <t>channel estimation的传输架构被设计出来，但是其在实际协议中占包头的位置，以及实际的效果，受限与自定义模块设计没有完成，所以没有测试</t>
  </si>
  <si>
    <t>Next obvious things to be done</t>
  </si>
  <si>
    <t>更快的运算速率，设计更短的symbol time，然而需要更好的同步条件，和相对较差的信道环境</t>
  </si>
  <si>
    <t>reliable OAC，流量控制和错误重传</t>
  </si>
  <si>
    <t>Make it a protocol</t>
  </si>
  <si>
    <t>把pre-study里面3个方面：同步，功率控制和信道估计，放到background 2.1 OAC的小节里面</t>
  </si>
  <si>
    <t>2.2 digital communication里面加一个小节wireless channel，讲fading之类的，放在sdr前面</t>
  </si>
  <si>
    <t>related work应该讲的是各种文章的简介，看servey里面的各种段落抽个四五段</t>
  </si>
  <si>
    <t>把pre-study里面research trend放到summary里面</t>
  </si>
  <si>
    <t>先看method的前两小节</t>
  </si>
  <si>
    <t>对于做了什么和结果展示两章</t>
  </si>
  <si>
    <t>title</t>
  </si>
  <si>
    <t>for chapters of what i did and results and analysis:</t>
  </si>
  <si>
    <t>System design and implementation</t>
  </si>
  <si>
    <t>系统设计及实验章节</t>
  </si>
  <si>
    <t>Digital communication scheme</t>
  </si>
  <si>
    <t>1. 通信系统设计，传输frame的图，3层网络结构</t>
  </si>
  <si>
    <t>Simultaion</t>
  </si>
  <si>
    <t>2. 系统仿真，传输frame里面的pilot，展示右边的实验2，放GNU里面工程文件图</t>
  </si>
  <si>
    <t>我做了三个实验，有三个结果：</t>
  </si>
  <si>
    <t>Calibration</t>
  </si>
  <si>
    <t>加一条calibration，放实验用的设备pluto图，放测试频偏的结果表格</t>
  </si>
  <si>
    <t>1. 2传1的信道估计，实验为了calibration 确定 symbol duration和guard time</t>
  </si>
  <si>
    <t>implementation : superposition</t>
  </si>
  <si>
    <t>3. 实验1：superposition展示右边结果1，放GNU的系统结构图</t>
  </si>
  <si>
    <t>2. 2传1的polit信号，可以通过合适的pilot sequence来确定corr不同的峰值时间差，来确认系统最大时间差</t>
  </si>
  <si>
    <t>implementaiton: majority vote</t>
  </si>
  <si>
    <t>4. 实验2： majority vote 展示右边结果3，放GNU的系统结构图</t>
  </si>
  <si>
    <t>3. 2传1和3传1的majority voting</t>
  </si>
  <si>
    <t>结果展示里就展示3和4</t>
  </si>
  <si>
    <t>1. 展示superposition，对应结果1和上一章节3的结果，讨论在信道条件良好和补偿好的情况下，叠加的非常好，潜在的应用是group test，</t>
  </si>
  <si>
    <t>2. 展示majority vote，2传1和3传1 的结果分别展示，讨论bit流到bit流的实现结果，以及文字讨论信道较差的时候比如隔得太远，中间有障碍物，会使短序列出错</t>
  </si>
  <si>
    <t>reliability analysis和validity analysis，写重复实验换不同的序列，</t>
  </si>
  <si>
    <t>100ms测ber</t>
  </si>
  <si>
    <t>symbol duration</t>
  </si>
  <si>
    <t>ber</t>
  </si>
  <si>
    <t>computation rate</t>
  </si>
  <si>
    <t>第4第5章修改思路</t>
  </si>
  <si>
    <t>2ms</t>
  </si>
  <si>
    <t>一. 补充实验</t>
  </si>
  <si>
    <t>1ms</t>
  </si>
  <si>
    <t>1. ask的实验改成有重叠的位置的，一个10010000，一个11000000合起来就是21010000</t>
  </si>
  <si>
    <t>0.5ms</t>
  </si>
  <si>
    <t>NA</t>
  </si>
  <si>
    <t>2. fsk 的2 MV测一个computer rate和MSE的关系，通过修改repeat次数对应symbol时间，不同的1,2,4,8测个数据存下来，算误码和时间</t>
  </si>
  <si>
    <t>4ms</t>
  </si>
  <si>
    <t>6ms</t>
  </si>
  <si>
    <t>二. 重新规划图表</t>
  </si>
  <si>
    <t>已有图表修改</t>
  </si>
  <si>
    <t>1. pilot simulation里面的图，自己切割成两个小图，以表示delay不同的对比</t>
  </si>
  <si>
    <t>2. superposition的展示图，自己切割成三个，且实验要重新做，有重叠</t>
  </si>
  <si>
    <t>3. MV fsk的图切分成三个，分别展示频域发出信号，频域接受信号，和最后一个对比图</t>
  </si>
  <si>
    <t>3.1 3个ed的频谱图要重新截图，raw data也要重新截图，2个ed的结果对比图也要重新截图</t>
  </si>
  <si>
    <t>4. 通信框架的图要做修改</t>
  </si>
  <si>
    <t>补充图表</t>
  </si>
  <si>
    <t>1. 补充在通信方案里的描述的过程的伪代码</t>
  </si>
  <si>
    <t>2. 补充MVask的block讲解，分为Tx模块图和RX模块图，并进行讲解</t>
  </si>
  <si>
    <t>3. 将最后的正常信号和对比信号的图放在一起，两个子图好讲解，标识也好看到</t>
  </si>
  <si>
    <t>三、文字内容以及ppt相关</t>
  </si>
  <si>
    <t>哪些内容可以作为ppt讲解</t>
  </si>
  <si>
    <t>目标页数为30也讲20多分钟</t>
  </si>
  <si>
    <t>准备几个问题让opponent问</t>
  </si>
  <si>
    <t>准备问题的答案</t>
  </si>
  <si>
    <t>No</t>
  </si>
  <si>
    <t>Dep</t>
  </si>
  <si>
    <t>Owner</t>
  </si>
  <si>
    <t>Action</t>
  </si>
  <si>
    <t>Update</t>
  </si>
  <si>
    <t>Status</t>
  </si>
  <si>
    <t>Due Date</t>
  </si>
  <si>
    <t>2019.9/5  internal weekly meeting Action</t>
  </si>
  <si>
    <t>2023.10.30  Meeting Actions</t>
  </si>
  <si>
    <t xml:space="preserve">Upload the new project management template. </t>
  </si>
  <si>
    <t xml:space="preserve">Uploaded. </t>
  </si>
  <si>
    <t>close</t>
  </si>
  <si>
    <t>All members</t>
  </si>
  <si>
    <t>WBS and main goals before mid-term report</t>
  </si>
  <si>
    <t>Weekly dairy</t>
  </si>
  <si>
    <t>2023.11.06  Meeting Actions</t>
  </si>
  <si>
    <t>build vm on cbhcloud server and try some small model on it</t>
  </si>
  <si>
    <t xml:space="preserve">We can run py code on our small selfbuilt VM in the CBH cloud </t>
  </si>
  <si>
    <t>Hang, Siyue</t>
  </si>
  <si>
    <t>Baxter algorithm: explanation of 89 features in cell file, email the author for help, possible ways for labelling of cell state</t>
  </si>
  <si>
    <t xml:space="preserve">After each running, there are cell feature files to determine those, so we know what the features mean. </t>
  </si>
  <si>
    <t>Yolo implementation on cell dection semantically</t>
  </si>
  <si>
    <t>Yolo doesn't have cell class, so it works some time but fail in some cell regconization. But at least we know how to use Yolo to get the BB.</t>
  </si>
  <si>
    <t>pending</t>
  </si>
  <si>
    <t>Chenting, Siyi</t>
  </si>
  <si>
    <t>cell position detection with baxter and Yolo</t>
  </si>
  <si>
    <t>Remove the background by BA, and train Yolo then we can see if the result is better.</t>
  </si>
  <si>
    <t>2023.11.13  Meeting Actions</t>
  </si>
  <si>
    <t>Siyue, Siyi, Qi</t>
  </si>
  <si>
    <t>Get one set of labeled results from baseline algorithm to train Yolo, or manually label one folder to Train Yolo</t>
  </si>
  <si>
    <t>found a tool to manually label the BA results for Yolo training</t>
  </si>
  <si>
    <t>Mid-term slides preparation</t>
  </si>
  <si>
    <t>three technical things: labelled data, training Yolo, shape
PM: current progress with respect to original plan</t>
  </si>
  <si>
    <t>Chenting, Siyi, Qi</t>
  </si>
  <si>
    <t>To modify BA results to get better results</t>
  </si>
  <si>
    <t>we make our own columns for tracking the cells by BA, 
nparray([max_number_cells, max_number_frame]), in the array the data is the cx, cy from BA, astype(int), back propagation check to drop out miscount</t>
  </si>
  <si>
    <t>Hang, Siyue, Qi</t>
  </si>
  <si>
    <t>Store and analysize the shape value of the cell</t>
  </si>
  <si>
    <t>1. store the coordinate of center, major axis(a) minor axis(b)
2. find the gradient of the distribution function and to get the edge pixels, and max/min_distance to centre.
3. build a decision tree with training of pixels inside BB, to see if it's two cell, circle or ellipse</t>
  </si>
  <si>
    <t>Chenting</t>
  </si>
  <si>
    <t>Use higher Yolo v8 with semantics per frame toget the shape</t>
  </si>
  <si>
    <t>Hang, Siyi, Qi</t>
  </si>
  <si>
    <t>get good bb results from brightimage by modifying BA results</t>
  </si>
  <si>
    <t>using threhold based cutting inside the BB to get the shape</t>
  </si>
  <si>
    <t>2024.4.1  Meeting Actions</t>
  </si>
  <si>
    <t xml:space="preserve">  </t>
  </si>
  <si>
    <t>论文需要的图：</t>
  </si>
  <si>
    <t>1. 系统图示例放在introduction</t>
  </si>
  <si>
    <t>2. 数字通信框架图放在background</t>
  </si>
  <si>
    <t>3. 通信协议图</t>
  </si>
  <si>
    <t>Analog Computation Over the Wireless Channel:
A Proof of Concept</t>
  </si>
  <si>
    <t>Delay</t>
  </si>
  <si>
    <t>ASWG-B Progress Summary</t>
  </si>
  <si>
    <t>Potential Delay</t>
  </si>
  <si>
    <t>Overview Progress</t>
  </si>
  <si>
    <t>Item</t>
  </si>
  <si>
    <t>State</t>
  </si>
  <si>
    <t>Process for this week</t>
  </si>
  <si>
    <t>Plans for next week</t>
  </si>
  <si>
    <t>Experiment</t>
  </si>
  <si>
    <t>Ongoing</t>
  </si>
  <si>
    <t>1. build a primitive OAC with energy estimation on OOK signal.
2. Established a pilot detection simulation to find the max time delay of two EDs on GNU Radio.
3. Finished a bit-stream to bit-stream OAC system with FSK on Pluto.</t>
  </si>
  <si>
    <r>
      <rPr>
        <sz val="9"/>
        <color rgb="FFFF0000"/>
        <rFont val="微软雅黑"/>
        <charset val="134"/>
      </rPr>
      <t xml:space="preserve">1. Build a bit error rate with respect to Es/N0, first test the noise level and decrease the signal amplitude at EDs.
</t>
    </r>
    <r>
      <rPr>
        <strike/>
        <sz val="9"/>
        <color rgb="FFFF0000"/>
        <rFont val="微软雅黑"/>
        <charset val="134"/>
      </rPr>
      <t>2. Try to compare the results of analog and digital OAC.</t>
    </r>
  </si>
  <si>
    <t>Individual Plan</t>
  </si>
  <si>
    <t>Closed</t>
  </si>
  <si>
    <t>Finshed draft version.</t>
  </si>
  <si>
    <t>When pre-study is finished, submit both Individual plan and pre-study together to Carlo.</t>
  </si>
  <si>
    <t>Pre-study</t>
  </si>
  <si>
    <t>Finished paper searching, supposed to finish writing until next Monday.</t>
  </si>
  <si>
    <t>Finish the draft and submit it to examiner.</t>
  </si>
  <si>
    <t>Thesis</t>
  </si>
  <si>
    <t>Pending</t>
  </si>
  <si>
    <t>Get familiar with overall thesis structure and overleaf template.</t>
  </si>
  <si>
    <t>Start writing the first section next week.</t>
  </si>
  <si>
    <t>Final presentation</t>
  </si>
  <si>
    <t>Opponent
And active listening</t>
  </si>
  <si>
    <t>Found one opponent who is supposed to make his oral presentation at the end of May.</t>
  </si>
  <si>
    <t>FPGA</t>
  </si>
  <si>
    <t>AD/DC Driver</t>
  </si>
  <si>
    <r>
      <rPr>
        <sz val="11"/>
        <rFont val="Calibri"/>
        <charset val="134"/>
      </rPr>
      <t xml:space="preserve">FST: </t>
    </r>
    <r>
      <rPr>
        <sz val="11"/>
        <color rgb="FF0000FF"/>
        <rFont val="宋体"/>
        <charset val="134"/>
      </rPr>
      <t>功能</t>
    </r>
    <r>
      <rPr>
        <sz val="11"/>
        <rFont val="宋体"/>
        <charset val="134"/>
      </rPr>
      <t>终测，</t>
    </r>
    <r>
      <rPr>
        <sz val="11"/>
        <color rgb="FF0000FF"/>
        <rFont val="宋体"/>
        <charset val="134"/>
      </rPr>
      <t>涉及生产出货前</t>
    </r>
    <r>
      <rPr>
        <sz val="11"/>
        <rFont val="宋体"/>
        <charset val="134"/>
      </rPr>
      <t>的测试</t>
    </r>
  </si>
  <si>
    <r>
      <rPr>
        <sz val="11"/>
        <rFont val="Calibri"/>
        <charset val="134"/>
      </rPr>
      <t xml:space="preserve">FCT: </t>
    </r>
    <r>
      <rPr>
        <sz val="11"/>
        <color rgb="FF0000FF"/>
        <rFont val="宋体"/>
        <charset val="134"/>
      </rPr>
      <t>功能性</t>
    </r>
    <r>
      <rPr>
        <sz val="11"/>
        <rFont val="宋体"/>
        <charset val="134"/>
      </rPr>
      <t>测试，通过自动化测试平台</t>
    </r>
    <r>
      <rPr>
        <sz val="11"/>
        <rFont val="Calibri"/>
        <charset val="134"/>
      </rPr>
      <t>ATB</t>
    </r>
    <r>
      <rPr>
        <sz val="11"/>
        <rFont val="宋体"/>
        <charset val="134"/>
      </rPr>
      <t>测试</t>
    </r>
  </si>
  <si>
    <t>可否这样理解：</t>
  </si>
  <si>
    <t>Q1
Q2</t>
  </si>
  <si>
    <r>
      <rPr>
        <sz val="11"/>
        <rFont val="Calibri"/>
        <charset val="134"/>
      </rPr>
      <t>FCT</t>
    </r>
    <r>
      <rPr>
        <sz val="11"/>
        <rFont val="宋体"/>
        <charset val="134"/>
      </rPr>
      <t>及</t>
    </r>
    <r>
      <rPr>
        <sz val="11"/>
        <rFont val="Calibri"/>
        <charset val="134"/>
      </rPr>
      <t>FST</t>
    </r>
    <r>
      <rPr>
        <sz val="11"/>
        <rFont val="宋体"/>
        <charset val="134"/>
      </rPr>
      <t xml:space="preserve">均是功能测试，但是属于不同时间的测试？
</t>
    </r>
    <r>
      <rPr>
        <sz val="11"/>
        <rFont val="Calibri"/>
        <charset val="134"/>
      </rPr>
      <t>FCT:</t>
    </r>
    <r>
      <rPr>
        <sz val="11"/>
        <color rgb="FF0000FF"/>
        <rFont val="Calibri"/>
        <charset val="134"/>
      </rPr>
      <t xml:space="preserve"> </t>
    </r>
    <r>
      <rPr>
        <sz val="11"/>
        <color rgb="FF0000FF"/>
        <rFont val="宋体"/>
        <charset val="134"/>
      </rPr>
      <t>哪个阶段的测试？</t>
    </r>
    <r>
      <rPr>
        <sz val="11"/>
        <rFont val="宋体"/>
        <charset val="134"/>
      </rPr>
      <t xml:space="preserve">
</t>
    </r>
    <r>
      <rPr>
        <sz val="11"/>
        <rFont val="Calibri"/>
        <charset val="134"/>
      </rPr>
      <t xml:space="preserve">FST: </t>
    </r>
    <r>
      <rPr>
        <sz val="11"/>
        <rFont val="宋体"/>
        <charset val="134"/>
      </rPr>
      <t>出货前终测</t>
    </r>
  </si>
  <si>
    <t>Date</t>
  </si>
  <si>
    <t>Remark</t>
  </si>
  <si>
    <t>Action review</t>
  </si>
  <si>
    <t>Overall Progress Review</t>
  </si>
  <si>
    <t>物料采购状况讨论</t>
  </si>
  <si>
    <t>各职能组风险因素review</t>
  </si>
  <si>
    <t>HW/PCB</t>
  </si>
  <si>
    <t>SW/FPGA</t>
  </si>
  <si>
    <t>Other open questions</t>
  </si>
  <si>
    <t>ASWG-B bring up plan discussion</t>
  </si>
  <si>
    <t>长周期物料采购</t>
  </si>
  <si>
    <t>各职能周报review</t>
  </si>
  <si>
    <t>各职能组设计进度</t>
  </si>
  <si>
    <t>DVT测试计划介绍</t>
  </si>
  <si>
    <t>ASWG项目简介</t>
  </si>
  <si>
    <t>Overall schedule 确认和说明</t>
  </si>
  <si>
    <r>
      <rPr>
        <b/>
        <sz val="10"/>
        <color theme="1"/>
        <rFont val="微软雅黑"/>
        <charset val="134"/>
      </rPr>
      <t>各职能组风险确认，</t>
    </r>
    <r>
      <rPr>
        <b/>
        <sz val="10"/>
        <color rgb="FF0000FF"/>
        <rFont val="微软雅黑"/>
        <charset val="134"/>
      </rPr>
      <t>风险清单整理</t>
    </r>
  </si>
  <si>
    <t>Overall 进度说明</t>
  </si>
  <si>
    <t>各职能组风险确认</t>
  </si>
  <si>
    <t>光学指标未定</t>
  </si>
  <si>
    <t>原理图未定
试验版时间 Protype0</t>
  </si>
  <si>
    <t>需要确定基于哪版3D图纸进行设计</t>
  </si>
  <si>
    <t>No.</t>
  </si>
  <si>
    <t>Meeting Agenda_0116</t>
  </si>
  <si>
    <t>NPI光路制作计划</t>
  </si>
  <si>
    <t>发货样机测试讨论
- EDFA测试
- 板卡的测试
- SW/FPGA readiness</t>
  </si>
  <si>
    <t>2nd Alpha 物料排查讨论</t>
  </si>
  <si>
    <t>AM0 with optics 寄给客户事宜讨论
- 1pc 
- 1pc</t>
  </si>
  <si>
    <t>TVB Bring up 进度</t>
  </si>
  <si>
    <t>Linecard Test Items 更新 (会后讨论)</t>
  </si>
  <si>
    <t>SMT安排</t>
  </si>
  <si>
    <t>AM0 SMT schedule</t>
  </si>
  <si>
    <t>Task</t>
  </si>
  <si>
    <t>Qty</t>
  </si>
  <si>
    <t>Plan</t>
  </si>
  <si>
    <t>Actual</t>
  </si>
  <si>
    <r>
      <rPr>
        <b/>
        <sz val="8"/>
        <rFont val="微软雅黑"/>
        <charset val="134"/>
      </rPr>
      <t>物料</t>
    </r>
    <r>
      <rPr>
        <b/>
        <sz val="8"/>
        <rFont val="Calibri"/>
        <charset val="134"/>
      </rPr>
      <t>/</t>
    </r>
    <r>
      <rPr>
        <b/>
        <sz val="8"/>
        <rFont val="微软雅黑"/>
        <charset val="134"/>
      </rPr>
      <t>产线</t>
    </r>
    <r>
      <rPr>
        <b/>
        <sz val="8"/>
        <rFont val="Calibri"/>
        <charset val="134"/>
      </rPr>
      <t>/</t>
    </r>
    <r>
      <rPr>
        <b/>
        <sz val="8"/>
        <rFont val="微软雅黑"/>
        <charset val="134"/>
      </rPr>
      <t>文件等</t>
    </r>
    <r>
      <rPr>
        <b/>
        <sz val="8"/>
        <rFont val="Calibri"/>
        <charset val="134"/>
      </rPr>
      <t>SMT</t>
    </r>
    <r>
      <rPr>
        <b/>
        <sz val="8"/>
        <rFont val="微软雅黑"/>
        <charset val="134"/>
      </rPr>
      <t>准备</t>
    </r>
  </si>
  <si>
    <r>
      <rPr>
        <b/>
        <sz val="8"/>
        <rFont val="微软雅黑"/>
        <charset val="134"/>
      </rPr>
      <t>王京选</t>
    </r>
    <r>
      <rPr>
        <b/>
        <sz val="8"/>
        <rFont val="Calibri"/>
        <charset val="134"/>
      </rPr>
      <t>/</t>
    </r>
    <r>
      <rPr>
        <b/>
        <sz val="8"/>
        <rFont val="微软雅黑"/>
        <charset val="134"/>
      </rPr>
      <t>张进</t>
    </r>
  </si>
  <si>
    <r>
      <rPr>
        <b/>
        <sz val="8"/>
        <color rgb="FF0000FF"/>
        <rFont val="微软雅黑"/>
        <charset val="134"/>
      </rPr>
      <t>贴片</t>
    </r>
    <r>
      <rPr>
        <b/>
        <sz val="8"/>
        <color rgb="FF0000FF"/>
        <rFont val="Calibri"/>
        <charset val="134"/>
      </rPr>
      <t xml:space="preserve"> </t>
    </r>
  </si>
  <si>
    <t>11/08N</t>
  </si>
  <si>
    <r>
      <rPr>
        <b/>
        <sz val="8"/>
        <color rgb="FFC00000"/>
        <rFont val="Calibri"/>
        <charset val="134"/>
      </rPr>
      <t>PCB</t>
    </r>
    <r>
      <rPr>
        <b/>
        <sz val="8"/>
        <color rgb="FFC00000"/>
        <rFont val="微软雅黑"/>
        <charset val="134"/>
      </rPr>
      <t xml:space="preserve">第二面上料系统出现问题
</t>
    </r>
    <r>
      <rPr>
        <b/>
        <sz val="8"/>
        <color rgb="FFC00000"/>
        <rFont val="Calibri"/>
        <charset val="134"/>
      </rPr>
      <t>11/09 6:50-08:50</t>
    </r>
  </si>
  <si>
    <r>
      <rPr>
        <b/>
        <sz val="8"/>
        <rFont val="微软雅黑"/>
        <charset val="134"/>
      </rPr>
      <t>张进</t>
    </r>
  </si>
  <si>
    <r>
      <rPr>
        <b/>
        <sz val="8"/>
        <rFont val="微软雅黑"/>
        <charset val="134"/>
      </rPr>
      <t>后焊，压接，分板，检验</t>
    </r>
  </si>
  <si>
    <t xml:space="preserve">TC </t>
  </si>
  <si>
    <r>
      <rPr>
        <b/>
        <sz val="9"/>
        <rFont val="Calibri"/>
        <charset val="134"/>
      </rPr>
      <t xml:space="preserve">11/10 15:00 </t>
    </r>
    <r>
      <rPr>
        <b/>
        <sz val="9"/>
        <rFont val="微软雅黑"/>
        <charset val="134"/>
      </rPr>
      <t xml:space="preserve">开始
</t>
    </r>
    <r>
      <rPr>
        <b/>
        <sz val="9"/>
        <rFont val="Calibri"/>
        <charset val="134"/>
      </rPr>
      <t xml:space="preserve">11/11 15:00 </t>
    </r>
    <r>
      <rPr>
        <b/>
        <sz val="9"/>
        <rFont val="微软雅黑"/>
        <charset val="134"/>
      </rPr>
      <t>完成</t>
    </r>
  </si>
  <si>
    <r>
      <rPr>
        <b/>
        <sz val="9"/>
        <rFont val="Calibri"/>
        <charset val="134"/>
      </rPr>
      <t>PCBA bring up (</t>
    </r>
    <r>
      <rPr>
        <b/>
        <sz val="9"/>
        <color rgb="FF0000FF"/>
        <rFont val="Calibri"/>
        <charset val="134"/>
      </rPr>
      <t>Skip flying probe)</t>
    </r>
  </si>
  <si>
    <t>11/11-11/14</t>
  </si>
  <si>
    <t>ongoing</t>
  </si>
  <si>
    <r>
      <rPr>
        <b/>
        <sz val="8"/>
        <rFont val="微软雅黑"/>
        <charset val="134"/>
      </rPr>
      <t>罗科</t>
    </r>
  </si>
  <si>
    <t>Fly probe test</t>
  </si>
  <si>
    <r>
      <rPr>
        <b/>
        <sz val="9"/>
        <rFont val="Calibri"/>
        <charset val="134"/>
      </rPr>
      <t>11/12 15:00</t>
    </r>
    <r>
      <rPr>
        <b/>
        <sz val="9"/>
        <rFont val="微软雅黑"/>
        <charset val="134"/>
      </rPr>
      <t xml:space="preserve">完成，
</t>
    </r>
    <r>
      <rPr>
        <b/>
        <sz val="9"/>
        <rFont val="Calibri"/>
        <charset val="134"/>
      </rPr>
      <t>11/13</t>
    </r>
    <r>
      <rPr>
        <b/>
        <sz val="9"/>
        <rFont val="微软雅黑"/>
        <charset val="134"/>
      </rPr>
      <t>号</t>
    </r>
    <r>
      <rPr>
        <b/>
        <sz val="9"/>
        <rFont val="Calibri"/>
        <charset val="134"/>
      </rPr>
      <t>13:00</t>
    </r>
    <r>
      <rPr>
        <b/>
        <sz val="9"/>
        <rFont val="微软雅黑"/>
        <charset val="134"/>
      </rPr>
      <t>取回</t>
    </r>
  </si>
  <si>
    <r>
      <rPr>
        <b/>
        <sz val="8"/>
        <color rgb="FFC00000"/>
        <rFont val="微软雅黑"/>
        <charset val="134"/>
      </rPr>
      <t>物流没有车辆安排</t>
    </r>
  </si>
  <si>
    <r>
      <rPr>
        <b/>
        <sz val="8"/>
        <rFont val="微软雅黑"/>
        <charset val="134"/>
      </rPr>
      <t>刘汉发</t>
    </r>
  </si>
  <si>
    <t>PCBA bring up</t>
  </si>
  <si>
    <t>11/12-11/14</t>
  </si>
  <si>
    <t>罗科，杜尧，陈坤</t>
  </si>
  <si>
    <t xml:space="preserve">Ship to Nokia </t>
  </si>
  <si>
    <t>Before 11/22</t>
  </si>
  <si>
    <t>锡渣，钢网开网问题</t>
  </si>
  <si>
    <t xml:space="preserve">3pcs </t>
  </si>
  <si>
    <t>Nokia</t>
  </si>
  <si>
    <t>1pc</t>
  </si>
  <si>
    <t>光学模块</t>
  </si>
  <si>
    <t>硬件</t>
  </si>
  <si>
    <r>
      <rPr>
        <sz val="11"/>
        <color theme="1"/>
        <rFont val="Calibri"/>
        <charset val="134"/>
      </rPr>
      <t>1pc</t>
    </r>
    <r>
      <rPr>
        <sz val="11"/>
        <color theme="1"/>
        <rFont val="宋体"/>
        <charset val="134"/>
      </rPr>
      <t>？</t>
    </r>
  </si>
  <si>
    <r>
      <rPr>
        <sz val="11"/>
        <color theme="1"/>
        <rFont val="Calibri"/>
        <charset val="134"/>
      </rPr>
      <t xml:space="preserve">siben find PCBA, </t>
    </r>
    <r>
      <rPr>
        <sz val="11"/>
        <color theme="1"/>
        <rFont val="宋体"/>
        <charset val="134"/>
      </rPr>
      <t>焊接螺母</t>
    </r>
  </si>
  <si>
    <t>HW/ME</t>
  </si>
  <si>
    <t>Ke Luo 
Kai Xuan Liu</t>
  </si>
  <si>
    <t>思考物料遗漏原因以后如何规避： sheet metal hood 
- 结构件需要焊接在PCB板上</t>
  </si>
  <si>
    <t xml:space="preserve"> Ongoing</t>
  </si>
  <si>
    <t xml:space="preserve"> SMT试产报告</t>
  </si>
  <si>
    <t>产品型号:</t>
  </si>
  <si>
    <t>657#ASWG-B(NOAH)_1V0</t>
  </si>
  <si>
    <t>产品PN:</t>
  </si>
  <si>
    <t>JOB号:</t>
  </si>
  <si>
    <t>100000116780</t>
  </si>
  <si>
    <t>试产数量:</t>
  </si>
  <si>
    <t>不良率:</t>
  </si>
  <si>
    <t>日期:</t>
  </si>
  <si>
    <t>2019-11-9</t>
  </si>
  <si>
    <t>SMT流程:</t>
  </si>
  <si>
    <t>印锡--贴片--回流焊--AOI--X_RAY--分板--QC成品检查--包装--入库</t>
  </si>
  <si>
    <t>IC卡:</t>
  </si>
  <si>
    <t>/</t>
  </si>
  <si>
    <t>是否满足
批量生产:</t>
  </si>
  <si>
    <t>不满足</t>
  </si>
  <si>
    <t>问题个数:</t>
  </si>
  <si>
    <t>线体归属</t>
  </si>
  <si>
    <t>line： 2</t>
  </si>
  <si>
    <t>试产问题总结:不满足批量生产</t>
  </si>
  <si>
    <t>问题描述</t>
  </si>
  <si>
    <t>不良率</t>
  </si>
  <si>
    <t>问题类型</t>
  </si>
  <si>
    <t>原因分析</t>
  </si>
  <si>
    <t>图片</t>
  </si>
  <si>
    <t>临时改善措施</t>
  </si>
  <si>
    <t>长期改善措施</t>
  </si>
  <si>
    <t>责任人</t>
  </si>
  <si>
    <t>完成期限</t>
  </si>
  <si>
    <t>完成状态</t>
  </si>
  <si>
    <t>备注</t>
  </si>
  <si>
    <t>C56 焊接固定线剥线操作困难</t>
  </si>
  <si>
    <t>物料/工艺</t>
  </si>
  <si>
    <t>表层绝缘层太薄，无法使用拨线钳拨线</t>
  </si>
  <si>
    <t>克服作业</t>
  </si>
  <si>
    <t>建议物料来料是预加工好的</t>
  </si>
  <si>
    <t>OPEN</t>
  </si>
  <si>
    <t>X14~X20 单个排针焊接易倾斜不齐</t>
  </si>
  <si>
    <t>设计/工艺</t>
  </si>
  <si>
    <t>单个元件逐一手焊一致性较差</t>
  </si>
  <si>
    <t>建议采用整体的连接器</t>
  </si>
  <si>
    <t>3M5-000000-32B螺母焊接不良</t>
  </si>
  <si>
    <t>工艺问题</t>
  </si>
  <si>
    <t>钢网厂开口错误，未按要求开孔</t>
  </si>
  <si>
    <t>返修更换螺母</t>
  </si>
  <si>
    <t>重新制作钢网</t>
  </si>
  <si>
    <t>沈强</t>
  </si>
  <si>
    <t>手贴料太多</t>
  </si>
  <si>
    <t>来料问题</t>
  </si>
  <si>
    <t>正式量产前</t>
  </si>
  <si>
    <t>3M5-000000-32B BOM用量错误</t>
  </si>
  <si>
    <t>BOM问题</t>
  </si>
  <si>
    <t>实际用量27pcs ,BOM用量24pcs</t>
  </si>
  <si>
    <t>按正确用量贴片</t>
  </si>
  <si>
    <t>更新BOM</t>
  </si>
  <si>
    <t>下批贴片前</t>
  </si>
  <si>
    <t>feeder 不足</t>
  </si>
  <si>
    <t>设备问题</t>
  </si>
  <si>
    <t>物料种类较多，目前feeder 数量不足</t>
  </si>
  <si>
    <t>统计数量采购新的feeer进行补充</t>
  </si>
  <si>
    <t>马小猛</t>
  </si>
  <si>
    <t>制表: 马小猛                      审核:沈强                             批准:张进</t>
  </si>
  <si>
    <r>
      <rPr>
        <b/>
        <sz val="14"/>
        <rFont val="微软雅黑"/>
        <charset val="134"/>
      </rPr>
      <t>FORM NO.:19FM-435-A</t>
    </r>
    <r>
      <rPr>
        <b/>
        <sz val="12"/>
        <rFont val="微软雅黑"/>
        <charset val="134"/>
      </rPr>
      <t xml:space="preserve"> </t>
    </r>
  </si>
  <si>
    <t xml:space="preserve">Dep. </t>
  </si>
  <si>
    <t>Current status</t>
  </si>
  <si>
    <t>项目状态 (Week31）</t>
  </si>
  <si>
    <t>进展 (Week32）</t>
  </si>
  <si>
    <t>本周进展 (Week33）</t>
  </si>
  <si>
    <t>下周计划 （Week 34）</t>
  </si>
  <si>
    <t>本周进展（Week 34）</t>
  </si>
  <si>
    <t>下周计划 （Week 35）</t>
  </si>
  <si>
    <t>本周进展（Week 35）</t>
  </si>
  <si>
    <t>下周计划 （Week 36）</t>
  </si>
  <si>
    <t>本周进展（Week 36）</t>
  </si>
  <si>
    <t>下周计划 （Week 37）</t>
  </si>
  <si>
    <t>本周进展（Week 37）</t>
  </si>
  <si>
    <t>下周计划 （Week 38）</t>
  </si>
  <si>
    <t>本周进展（Week 38）</t>
  </si>
  <si>
    <t>下周计划 （Week 39）</t>
  </si>
  <si>
    <t>本周进展（Week 39）</t>
  </si>
  <si>
    <t>下周计划 （Week 40）</t>
  </si>
  <si>
    <t>本周进展（Week 40）</t>
  </si>
  <si>
    <t>下周计划 （Week 42）</t>
  </si>
  <si>
    <t>本周进展（Week 42）</t>
  </si>
  <si>
    <t>下周计划 （Week 43）</t>
  </si>
  <si>
    <t>本周进展（Week 43）</t>
  </si>
  <si>
    <t>下周计划 （Week 44)</t>
  </si>
  <si>
    <t>本周进展（Week 44）</t>
  </si>
  <si>
    <t>下周计划 （Week 45)</t>
  </si>
  <si>
    <t>本周进展（Week 45）</t>
  </si>
  <si>
    <t>下周计划 （Week 46)</t>
  </si>
  <si>
    <r>
      <rPr>
        <b/>
        <sz val="9"/>
        <color theme="1"/>
        <rFont val="微软雅黑"/>
        <charset val="134"/>
      </rPr>
      <t>负责人</t>
    </r>
  </si>
  <si>
    <r>
      <rPr>
        <b/>
        <sz val="11"/>
        <color theme="1"/>
        <rFont val="微软雅黑"/>
        <charset val="134"/>
      </rPr>
      <t>节点</t>
    </r>
  </si>
  <si>
    <r>
      <rPr>
        <b/>
        <sz val="11"/>
        <color theme="1"/>
        <rFont val="Calibri"/>
        <charset val="134"/>
      </rPr>
      <t>Alpha</t>
    </r>
    <r>
      <rPr>
        <b/>
        <sz val="11"/>
        <color theme="1"/>
        <rFont val="微软雅黑"/>
        <charset val="134"/>
      </rPr>
      <t>样品开发阶段</t>
    </r>
  </si>
  <si>
    <r>
      <rPr>
        <sz val="9"/>
        <rFont val="微软雅黑"/>
        <charset val="134"/>
      </rPr>
      <t xml:space="preserve">1. EDFA/网管
</t>
    </r>
    <r>
      <rPr>
        <sz val="9"/>
        <color rgb="FF0000FF"/>
        <rFont val="微软雅黑"/>
        <charset val="134"/>
      </rPr>
      <t>- 原理图设计已确定
2. 成品板，测试板完成SMT</t>
    </r>
    <r>
      <rPr>
        <sz val="9"/>
        <rFont val="微软雅黑"/>
        <charset val="134"/>
      </rPr>
      <t xml:space="preserve">
3. PCBA bring up中，预计11/22前完成</t>
    </r>
  </si>
  <si>
    <t>1.  EDFA: 电路设计中，原理图评审: 08/09
2.  Linecard: 将客户PDF版本原理图转换成Cadence版本中</t>
  </si>
  <si>
    <t>1.  EDFA: 本周五完成原理图评审 （考虑cost down）
2.  Linecard: 更新至Page 24 (TTL 34)</t>
  </si>
  <si>
    <t>1. 完成EDFA原理图初评
2. 新BOM元器件库开始建立
3. 更新元器件采购清单给采购
4. CPIP原理图更新到32页 (TTL: 34)
5. 提供Step文件给结构</t>
  </si>
  <si>
    <t>1. 详细Review EDFA原理图
2. 更新原理图，并回复客户CPIP &amp; NOAH原理图question list</t>
  </si>
  <si>
    <t>1. 完成EDFA原理图第二次评审
2. 阻容完成全部封装建立， IC完成1/3封装建立
3. NOAH原理图开始绘制，层结构待验证
4. 背板连接器型号客户已提供，拟外购20个
5. Bring Up方案构思中</t>
  </si>
  <si>
    <t>1. 完成全部IC封装
2. NOAH原理图继续绘制，08/29完成初步框架，09/05完成初版</t>
  </si>
  <si>
    <t>1. 完成2/3 IC 封装
2. NOAH原理图继续绘制（完成5页），完成层级结构，08/29完成初步框架
3. 待测试板工装归属定了后，开始电路设计</t>
  </si>
  <si>
    <r>
      <rPr>
        <sz val="9"/>
        <rFont val="微软雅黑"/>
        <charset val="134"/>
      </rPr>
      <t xml:space="preserve">1. 网管:
- 完成2/3 IC 封装
- </t>
    </r>
    <r>
      <rPr>
        <sz val="9"/>
        <color rgb="FF0000FF"/>
        <rFont val="微软雅黑"/>
        <charset val="134"/>
      </rPr>
      <t>NOAH原理图继续绘制，09/05完成初版</t>
    </r>
    <r>
      <rPr>
        <sz val="9"/>
        <rFont val="微软雅黑"/>
        <charset val="134"/>
      </rPr>
      <t xml:space="preserve">
2. 测试板：
- </t>
    </r>
    <r>
      <rPr>
        <sz val="9"/>
        <color rgb="FF0000FF"/>
        <rFont val="微软雅黑"/>
        <charset val="134"/>
      </rPr>
      <t xml:space="preserve">提出测试板工装需求，召开会议详细讨论，并开始电路设计
</t>
    </r>
    <r>
      <rPr>
        <sz val="9"/>
        <rFont val="微软雅黑"/>
        <charset val="134"/>
      </rPr>
      <t xml:space="preserve">3. Bring up plan
- </t>
    </r>
    <r>
      <rPr>
        <sz val="9"/>
        <color rgb="FF0000FF"/>
        <rFont val="微软雅黑"/>
        <charset val="134"/>
      </rPr>
      <t>HW team 开始研究相关资料，预计09/04完成初版，并召开会议</t>
    </r>
  </si>
  <si>
    <r>
      <rPr>
        <sz val="9"/>
        <color rgb="FF0000FF"/>
        <rFont val="微软雅黑"/>
        <charset val="134"/>
      </rPr>
      <t xml:space="preserve">1. 网管原理图完成3/4设计
2. 原理图封装全部完成，待核对
3. 测试板已确定方案，不做背板，仅满足EDFA部分定标测试需求：
</t>
    </r>
    <r>
      <rPr>
        <sz val="9"/>
        <rFont val="微软雅黑"/>
        <charset val="134"/>
      </rPr>
      <t>- 做一个框架通过导轨固定板卡，使其从任何方向都可以操作
- 在框架右边做个测试板+风扇，通过排线连接EDFA</t>
    </r>
    <r>
      <rPr>
        <sz val="9"/>
        <color rgb="FF0000FF"/>
        <rFont val="微软雅黑"/>
        <charset val="134"/>
      </rPr>
      <t xml:space="preserve">
4. 完成初版bring up文件，内部完成初步评审，预计本周提交给客户评审</t>
    </r>
  </si>
  <si>
    <t>1. 完成网管原理图，输出PDF版本给客户
2. 完成bring up内部审核
3. 开始核对封装
4. 开始设计测试板</t>
  </si>
  <si>
    <t>1. 更新原理图/Layout/物料问题清单
2. 更新原理图
3. Review新版原理图</t>
  </si>
  <si>
    <t>1. 内部review原理图
2. 发初版给客户
3. layout</t>
  </si>
  <si>
    <t>1. Bring Up文档更新
2. EDFA原理图检查
3. 网管部分原理图检查
4. 预计本周输出网管部分原理图给客户检查</t>
  </si>
  <si>
    <t>1. 继续检查原理图</t>
  </si>
  <si>
    <t>1. 初版原理图已提供给客户；
2. 完成网管与EDFA原理图合并；
3. 完成第4轮核对；
4. 物料采购跟踪；
5. 测试板开始设计；</t>
  </si>
  <si>
    <t>1. 核对原理图；
2. 物料采购跟踪；</t>
  </si>
  <si>
    <t>1. 完成PCB layout与客户初审，做了相应改动，等客户回复
2. 原理图做了降成本兼容设计，待更新PCB layout
3. 物料采购追踪
4. 原理图与客户完成第二次评审。
5. bring up方法学习中</t>
  </si>
  <si>
    <t>1. 完成bring up学习
2. 索要相关bring up软件
3. 完成原理图评审
4. 完成PCB评审，并外发加工</t>
  </si>
  <si>
    <t>1. 网管部分完成评审，EDFA部分经领导要求进行降成本设计改动；
2. EDFA部分复位电路专家评审后要求更新设计；
3. 完成bring up培训，待客户提供文档（客户撰写中）. 软件和服务器；
4. 完成测试板结构和原理图评审；
5. 10/17 完成原理图最终版</t>
  </si>
  <si>
    <t xml:space="preserve">1. 整理培训文档，检查组装TVB；
2. Linecard spec 回复
</t>
  </si>
  <si>
    <t>1、完成原理图更新，PCB外发加工
2、完成SPEC review
3、完成TVB破损报告
4、开始撰写bring up文件
5、准备SMT相关文档</t>
  </si>
  <si>
    <t>1、完成bring up初版
2、完成SMT文档初版
3、完成物料清点
4、跟进PCB回料时间</t>
  </si>
  <si>
    <t xml:space="preserve">1、撰写bring up文件
2、完成测试板结构件评审，PCB外发加工
3、完成iROADM的EDFA方案专家团初步讨论
</t>
  </si>
  <si>
    <t xml:space="preserve">1、完成bring up文件
2、搭建bring up平台
3、设计iROADM EDFA原理图
</t>
  </si>
  <si>
    <r>
      <rPr>
        <sz val="9"/>
        <color theme="1"/>
        <rFont val="微软雅黑"/>
        <charset val="134"/>
      </rPr>
      <t>罗科</t>
    </r>
  </si>
  <si>
    <r>
      <rPr>
        <sz val="9"/>
        <rFont val="微软雅黑"/>
        <charset val="134"/>
      </rPr>
      <t>1. EDFA/网管</t>
    </r>
    <r>
      <rPr>
        <sz val="9"/>
        <color rgb="FF0000FF"/>
        <rFont val="微软雅黑"/>
        <charset val="134"/>
      </rPr>
      <t xml:space="preserve">
- 成品PCB/测试板都完成评审，外发加工</t>
    </r>
  </si>
  <si>
    <r>
      <rPr>
        <sz val="9"/>
        <rFont val="微软雅黑"/>
        <charset val="134"/>
      </rPr>
      <t>未开始</t>
    </r>
  </si>
  <si>
    <t>已收到原理图，待机械图纸确定后开始PCB Layout设计</t>
  </si>
  <si>
    <r>
      <rPr>
        <sz val="9"/>
        <rFont val="Calibri"/>
        <charset val="134"/>
      </rPr>
      <t>PCB Layout</t>
    </r>
    <r>
      <rPr>
        <sz val="9"/>
        <rFont val="微软雅黑"/>
        <charset val="134"/>
      </rPr>
      <t>设计预计</t>
    </r>
    <r>
      <rPr>
        <sz val="9"/>
        <rFont val="Calibri"/>
        <charset val="134"/>
      </rPr>
      <t>22</t>
    </r>
    <r>
      <rPr>
        <sz val="9"/>
        <rFont val="微软雅黑"/>
        <charset val="134"/>
      </rPr>
      <t>号开始</t>
    </r>
  </si>
  <si>
    <r>
      <rPr>
        <sz val="9"/>
        <rFont val="微软雅黑"/>
        <charset val="134"/>
      </rPr>
      <t>已收到原理图，待机械图纸确定后开始PCB Layout设计</t>
    </r>
    <r>
      <rPr>
        <sz val="9"/>
        <color rgb="FF0000FF"/>
        <rFont val="微软雅黑"/>
        <charset val="134"/>
      </rPr>
      <t xml:space="preserve">
预计08/22开始EDFA PCB layout设计</t>
    </r>
  </si>
  <si>
    <t xml:space="preserve"> EDFA PCB layout设计，预计9/5日完成</t>
  </si>
  <si>
    <t>PCB Layout已完成EDFA部分的布局</t>
  </si>
  <si>
    <t>进行布局评审和走线，并完成ICT测点和调丝印</t>
  </si>
  <si>
    <t>EDFA PCB布局整体完成98%，剩下部分09/05完成</t>
  </si>
  <si>
    <t>待网管和EDFA整体原理图确定，进行整体布局</t>
  </si>
  <si>
    <t>EDFA部分已完成，
正在研究NOAH电路，为布局做准备</t>
  </si>
  <si>
    <t>完成NOAH电路布局</t>
  </si>
  <si>
    <t>完成内部布局评审，已发给客户评审布局</t>
  </si>
  <si>
    <r>
      <rPr>
        <sz val="9"/>
        <color rgb="FF0000FF"/>
        <rFont val="微软雅黑"/>
        <charset val="134"/>
      </rPr>
      <t xml:space="preserve">完成走线，ICT测点和丝印
待解决问题:
1 sch尽快定稿
</t>
    </r>
    <r>
      <rPr>
        <sz val="9"/>
        <color theme="5"/>
        <rFont val="微软雅黑"/>
        <charset val="134"/>
      </rPr>
      <t>2 客户布局评审尽快反馈，确认
3 客户的设计规范，比如等长要求等，尽快提供</t>
    </r>
  </si>
  <si>
    <t>已完成走线，ICT 测点，丝印 90%
预计周五下午评审PCB</t>
  </si>
  <si>
    <t>客户评审反馈修改</t>
  </si>
  <si>
    <t>1. 已完成走线，ICT测点，丝印
2. 已完成DFM. DFT,
3. 正在和板厂处理EQ
4. 正在修改客户评审PCB反馈意见</t>
  </si>
  <si>
    <t>外发加工</t>
  </si>
  <si>
    <t>1. 已完成客户review
2. 更新原理图网表，修改PCB</t>
  </si>
  <si>
    <t>追踪外发加工进度</t>
  </si>
  <si>
    <t>PCB已外发加工，交期采购确认中
测试板PCB Layout已经完成，10/24评审</t>
  </si>
  <si>
    <t>测试板预计周四、周五外发加工</t>
  </si>
  <si>
    <t>测试板完成评审，外发加工</t>
  </si>
  <si>
    <r>
      <rPr>
        <sz val="9"/>
        <rFont val="微软雅黑"/>
        <charset val="134"/>
      </rPr>
      <t>1. 光学方案已与客户确定
2.</t>
    </r>
    <r>
      <rPr>
        <sz val="9"/>
        <color rgb="FF0000FF"/>
        <rFont val="微软雅黑"/>
        <charset val="134"/>
      </rPr>
      <t xml:space="preserve"> GFF完成数据处理和图纸输出，BOM已建立，追踪膜片采购进度</t>
    </r>
  </si>
  <si>
    <r>
      <rPr>
        <sz val="9"/>
        <rFont val="微软雅黑"/>
        <charset val="134"/>
      </rPr>
      <t>待客户确认</t>
    </r>
    <r>
      <rPr>
        <sz val="9"/>
        <rFont val="Calibri"/>
        <charset val="134"/>
      </rPr>
      <t xml:space="preserve">Exception list , </t>
    </r>
    <r>
      <rPr>
        <sz val="9"/>
        <rFont val="微软雅黑"/>
        <charset val="134"/>
      </rPr>
      <t>进行详细设计</t>
    </r>
  </si>
  <si>
    <t>客户要求改善NF，已经优化光学设计. 更新仿真结果，需要客户确认</t>
  </si>
  <si>
    <r>
      <rPr>
        <sz val="9"/>
        <color theme="1"/>
        <rFont val="微软雅黑"/>
        <charset val="134"/>
      </rPr>
      <t>仿真结果提供给客户后，客户邮件</t>
    </r>
    <r>
      <rPr>
        <sz val="9"/>
        <color rgb="FF0000FF"/>
        <rFont val="微软雅黑"/>
        <charset val="134"/>
      </rPr>
      <t>提出</t>
    </r>
    <r>
      <rPr>
        <sz val="9"/>
        <color rgb="FF0000FF"/>
        <rFont val="Calibri"/>
        <charset val="134"/>
      </rPr>
      <t>3</t>
    </r>
    <r>
      <rPr>
        <sz val="9"/>
        <color rgb="FF0000FF"/>
        <rFont val="微软雅黑"/>
        <charset val="134"/>
      </rPr>
      <t>款不同</t>
    </r>
    <r>
      <rPr>
        <sz val="9"/>
        <color rgb="FF0000FF"/>
        <rFont val="Calibri"/>
        <charset val="134"/>
      </rPr>
      <t>EDFA</t>
    </r>
    <r>
      <rPr>
        <sz val="9"/>
        <color rgb="FF0000FF"/>
        <rFont val="微软雅黑"/>
        <charset val="134"/>
      </rPr>
      <t>指标需求，正在进行新的光学设计仿真</t>
    </r>
  </si>
  <si>
    <t>提供完整的仿真结果给客户，并确认最终方案</t>
  </si>
  <si>
    <t>最优化仿真结果已经完整提供给客户</t>
  </si>
  <si>
    <t>等待客户确认，整理最新版光路图. BOM</t>
  </si>
  <si>
    <t>更新仿真结果给客户，待客户确认</t>
  </si>
  <si>
    <t>1. 客户确定光学方案
(shifts both OA1 and OA2 higher by 4 dB)
2. 本周输出光路图和BOM</t>
  </si>
  <si>
    <t>1. 设计GFF
2. 开始采购光学器件</t>
  </si>
  <si>
    <t>1. 完善客户需求，更新光学最终设计，输出光学BOM
2. 设计GFF</t>
  </si>
  <si>
    <t>1. GFF设计试验</t>
  </si>
  <si>
    <t>检阅客户初版SPEC，GFF试验进行中</t>
  </si>
  <si>
    <t>输出exception list，GFF试验进行中</t>
  </si>
  <si>
    <t>光学bom已经上传，由PMC备料。</t>
  </si>
  <si>
    <t>新GFF试验延迟，预计9-27号开始。</t>
  </si>
  <si>
    <t>光学BOM已经归档，PMC已备料
GFF试验正在进行，预计本周完成</t>
  </si>
  <si>
    <t>GFF制作/外寻</t>
  </si>
  <si>
    <t>上周GFF测试平台由于实验室资源原因推迟，10/16完成测试数据，10/17完成数据处理和图纸输出。</t>
  </si>
  <si>
    <t>图纸发给OCPC优化，寻外购 （3周)</t>
  </si>
  <si>
    <t>GFF图纸输出完毕</t>
  </si>
  <si>
    <t>无源GFF建BOM，采购膜片。</t>
  </si>
  <si>
    <t>无源GFF建BOM，采购膜片</t>
  </si>
  <si>
    <t>追踪交期</t>
  </si>
  <si>
    <t>GFF无源建BOM中</t>
  </si>
  <si>
    <t>跟进无源、采购进度</t>
  </si>
  <si>
    <r>
      <rPr>
        <sz val="9"/>
        <color theme="1"/>
        <rFont val="微软雅黑"/>
        <charset val="134"/>
      </rPr>
      <t>熊奇</t>
    </r>
  </si>
  <si>
    <r>
      <rPr>
        <sz val="9"/>
        <rFont val="微软雅黑"/>
        <charset val="134"/>
      </rPr>
      <t xml:space="preserve">1. 结构设计完成，BOM和工程图已归档，结构件采购中。
2. 热仿真已更新
3. </t>
    </r>
    <r>
      <rPr>
        <sz val="9"/>
        <color rgb="FF0000FF"/>
        <rFont val="微软雅黑"/>
        <charset val="134"/>
      </rPr>
      <t>测试工装加工中，预计下周一齐料，开始组装</t>
    </r>
  </si>
  <si>
    <t>1.  07/30已召开第一次结构评审，设计完善中
2.  预计热仿真08/07进行热仿真会议</t>
  </si>
  <si>
    <t>1.  方案二结构设计基本完成，08/09完成方案评审
2.  热仿真进行中，初步仿真结果OK</t>
  </si>
  <si>
    <t>结构方案评审完成，详细结构设计中
1.  第二种方案的结构设计已完成评审，结构基本OK，详细结构设计中
2.  详细热仿真进行中</t>
  </si>
  <si>
    <t>1. 输出初版PCB限高图
2. 输出详细的热仿真结果并回复客户</t>
  </si>
  <si>
    <t>1. 结构方案评审完成，详细结构设计完成，并已输出初版限高图
2. 详细热仿真完成，已输出热仿真报告，结果OK</t>
  </si>
  <si>
    <t>1. 输出详细限高图，08/29
2. 根据客户热仿真条件，更新热仿真报告</t>
  </si>
  <si>
    <t xml:space="preserve">
1. 详细限高图进行中
2. 已更新热仿真报告和热仿真模型。
</t>
  </si>
  <si>
    <r>
      <rPr>
        <sz val="9"/>
        <rFont val="微软雅黑"/>
        <charset val="134"/>
      </rPr>
      <t xml:space="preserve">1. </t>
    </r>
    <r>
      <rPr>
        <sz val="9"/>
        <color rgb="FF0000FF"/>
        <rFont val="微软雅黑"/>
        <charset val="134"/>
      </rPr>
      <t>补充详细限高图</t>
    </r>
    <r>
      <rPr>
        <sz val="9"/>
        <rFont val="微软雅黑"/>
        <charset val="134"/>
      </rPr>
      <t xml:space="preserve">，跳线盘纤区域可能需根据实际PCB Layout微调
2. </t>
    </r>
    <r>
      <rPr>
        <sz val="9"/>
        <color rgb="FF0000FF"/>
        <rFont val="微软雅黑"/>
        <charset val="134"/>
      </rPr>
      <t>根据客户需求更新热仿真报告及热仿真模型</t>
    </r>
    <r>
      <rPr>
        <sz val="9"/>
        <rFont val="微软雅黑"/>
        <charset val="134"/>
      </rPr>
      <t xml:space="preserve">
3. 客户提供的背板(测试板)连接器型号有问题. 继续确认</t>
    </r>
  </si>
  <si>
    <t>测试板已提工装需求, Linecard 3D设计中</t>
  </si>
  <si>
    <t>1. 提供Linecard 3D给工装组做设计
2. 提供测试板板框</t>
  </si>
  <si>
    <t>1. 结构BOM已基本整理完成，稍后发出
2. 9.12 前更新一版PCB网管部分限高给Layout
3. 9.12 发出3D模型给工装组开始工装设计</t>
  </si>
  <si>
    <t>1. 发出结构设计3D模型，待客户确认</t>
  </si>
  <si>
    <t>1. 结构设计3D模型已发给客户确认
2. 测试工装设计进行中
3. 客户更新了RJ45 和面板</t>
  </si>
  <si>
    <t>1. 导入客户更新的RJ45和新款面板，更新结构
2. 更新结构BOM，开始采购物料
- EDFA：待layout 确定
- 面板：下周开始采购</t>
  </si>
  <si>
    <t>结构设计3D模型根据客户更新修改中
预计09/27发给客户</t>
  </si>
  <si>
    <t>1. 追踪物料采购状况
2. 追踪测试工装状况，十月第三周完成</t>
  </si>
  <si>
    <t>1. 9月30日已更新模型和问题点给客户，已收到客户确认，已按客户要求修改完结构
2. 芯片微调，需更新热仿真模型
3. 正在出EDFA部分结构件工程图</t>
  </si>
  <si>
    <t>物料追踪
测试板工装跟进</t>
  </si>
  <si>
    <t>1. 结构方案内部评审完成，结构问题已确认OK
2. 结构最终版本的模型已发给客户</t>
  </si>
  <si>
    <t>热仿真及模型需根据客户要求调整更新</t>
  </si>
  <si>
    <t>1. 结构设计完成，BOM和工程图已归档，结构件采购中。
2. 热仿真reliability希望加上25C的条件，预计本周完成
3. K2/K3处的钣金件需先向客户要图纸和供应商信息。</t>
  </si>
  <si>
    <t>跟进物料进度
跟进测试工装进度</t>
  </si>
  <si>
    <t>1. 追踪物料交期
2. 更新热仿真报告</t>
  </si>
  <si>
    <t>1. 追踪物料交期</t>
  </si>
  <si>
    <r>
      <rPr>
        <sz val="9"/>
        <color theme="1"/>
        <rFont val="微软雅黑"/>
        <charset val="134"/>
      </rPr>
      <t>刘凯旋</t>
    </r>
  </si>
  <si>
    <r>
      <rPr>
        <sz val="9"/>
        <color rgb="FF0000FF"/>
        <rFont val="微软雅黑"/>
        <charset val="134"/>
      </rPr>
      <t>1. 待bring up完成开始连接调试TVB设备</t>
    </r>
    <r>
      <rPr>
        <sz val="9"/>
        <rFont val="微软雅黑"/>
        <charset val="134"/>
      </rPr>
      <t xml:space="preserve">
2. 完成初版测试plan
3. Test spec整理中</t>
    </r>
  </si>
  <si>
    <r>
      <rPr>
        <sz val="9"/>
        <rFont val="微软雅黑"/>
        <charset val="134"/>
      </rPr>
      <t>已完成初版</t>
    </r>
    <r>
      <rPr>
        <sz val="9"/>
        <rFont val="Calibri"/>
        <charset val="134"/>
      </rPr>
      <t>DVT</t>
    </r>
    <r>
      <rPr>
        <sz val="9"/>
        <rFont val="微软雅黑"/>
        <charset val="134"/>
      </rPr>
      <t>测试计划，</t>
    </r>
    <r>
      <rPr>
        <sz val="9"/>
        <rFont val="Calibri"/>
        <charset val="134"/>
      </rPr>
      <t>PM</t>
    </r>
    <r>
      <rPr>
        <sz val="9"/>
        <rFont val="微软雅黑"/>
        <charset val="134"/>
      </rPr>
      <t>将发给客户确认</t>
    </r>
  </si>
  <si>
    <r>
      <rPr>
        <sz val="9"/>
        <color theme="1"/>
        <rFont val="微软雅黑"/>
        <charset val="134"/>
      </rPr>
      <t>等待客户给出</t>
    </r>
    <r>
      <rPr>
        <sz val="9"/>
        <color theme="1"/>
        <rFont val="Calibri"/>
        <charset val="134"/>
      </rPr>
      <t>SPEC</t>
    </r>
    <r>
      <rPr>
        <sz val="9"/>
        <color theme="1"/>
        <rFont val="微软雅黑"/>
        <charset val="134"/>
      </rPr>
      <t>后完善细化测试计划</t>
    </r>
  </si>
  <si>
    <t>已提供初版测试计划</t>
  </si>
  <si>
    <t>1.  提出设备需求预算并开始采购
2.  开始准备test spec</t>
  </si>
  <si>
    <r>
      <rPr>
        <sz val="9"/>
        <color rgb="FF0000FF"/>
        <rFont val="微软雅黑"/>
        <charset val="134"/>
      </rPr>
      <t xml:space="preserve">1. 设备采购
</t>
    </r>
    <r>
      <rPr>
        <sz val="9"/>
        <rFont val="微软雅黑"/>
        <charset val="134"/>
      </rPr>
      <t>-</t>
    </r>
    <r>
      <rPr>
        <sz val="9"/>
        <color rgb="FF0000FF"/>
        <rFont val="微软雅黑"/>
        <charset val="134"/>
      </rPr>
      <t xml:space="preserve"> ATB设备</t>
    </r>
    <r>
      <rPr>
        <sz val="9"/>
        <rFont val="微软雅黑"/>
        <charset val="134"/>
      </rPr>
      <t>需求及预算已经给出并通过，</t>
    </r>
    <r>
      <rPr>
        <sz val="9"/>
        <color rgb="FF0000FF"/>
        <rFont val="微软雅黑"/>
        <charset val="134"/>
      </rPr>
      <t xml:space="preserve">设备已经下单开始采购
- FST设备等客户确认一下后再开始
</t>
    </r>
    <r>
      <rPr>
        <sz val="9"/>
        <rFont val="微软雅黑"/>
        <charset val="134"/>
      </rPr>
      <t>2.Test spec已经开始整理</t>
    </r>
  </si>
  <si>
    <t>1. 追踪设备交期，并开始采购FST
2. 继续完善test spec</t>
  </si>
  <si>
    <t>继续完善test spec</t>
  </si>
  <si>
    <r>
      <rPr>
        <sz val="9"/>
        <rFont val="微软雅黑"/>
        <charset val="134"/>
      </rPr>
      <t xml:space="preserve">
1. </t>
    </r>
    <r>
      <rPr>
        <sz val="9"/>
        <color rgb="FF0000FF"/>
        <rFont val="微软雅黑"/>
        <charset val="134"/>
      </rPr>
      <t>待客户确认card型号，采购FST设备</t>
    </r>
    <r>
      <rPr>
        <sz val="9"/>
        <rFont val="微软雅黑"/>
        <charset val="134"/>
      </rPr>
      <t xml:space="preserve">
2. 继续完善test spec</t>
    </r>
  </si>
  <si>
    <t>1. 完成初版测试plan
2. 确认设备清单，并开始采购
- ATB设备: 已下单，开始采购
- FST设备: 待客户确认card型号
3. Test spec整理中</t>
  </si>
  <si>
    <t>1. 完成初版测试plan
2. 确认设备清单，并开始采购
- ATB设备: 已下单，开始采购
- FST设备: 待客户确认card型号
- 客户将提供TVB及shelf
3. Test spec整理中</t>
  </si>
  <si>
    <r>
      <rPr>
        <sz val="9"/>
        <rFont val="微软雅黑"/>
        <charset val="134"/>
      </rPr>
      <t>1. 完成初版测试plan
2. 确认设备清单，并开始采购
- ATB设备: 已下单，开始采购，</t>
    </r>
    <r>
      <rPr>
        <sz val="9"/>
        <color rgb="FF0000FF"/>
        <rFont val="微软雅黑"/>
        <charset val="134"/>
      </rPr>
      <t>客户将提供TVB</t>
    </r>
    <r>
      <rPr>
        <sz val="9"/>
        <rFont val="微软雅黑"/>
        <charset val="134"/>
      </rPr>
      <t xml:space="preserve">
- FST设备: 已下单，开始采购, </t>
    </r>
    <r>
      <rPr>
        <sz val="9"/>
        <color rgb="FF0000FF"/>
        <rFont val="微软雅黑"/>
        <charset val="134"/>
      </rPr>
      <t>客户将提供shelf</t>
    </r>
    <r>
      <rPr>
        <sz val="9"/>
        <rFont val="微软雅黑"/>
        <charset val="134"/>
      </rPr>
      <t xml:space="preserve">
3. Test spec整理中</t>
    </r>
  </si>
  <si>
    <t xml:space="preserve">
追踪ATB设备采购状况，客户回复本周寄出TVB
</t>
  </si>
  <si>
    <t>1. 追踪设备交期
2. 整理Test spec</t>
  </si>
  <si>
    <t>TVB 10/10到货1pcs</t>
  </si>
  <si>
    <t>1. 连接调试 TVB设备</t>
  </si>
  <si>
    <t>TVB连接调试</t>
  </si>
  <si>
    <t>设备搭建中，待TVB ready进行调试</t>
  </si>
  <si>
    <r>
      <rPr>
        <sz val="9"/>
        <color theme="1"/>
        <rFont val="微软雅黑"/>
        <charset val="134"/>
      </rPr>
      <t>卢治兴</t>
    </r>
  </si>
  <si>
    <t>代码完成，与HW team合作bring up PCBA</t>
  </si>
  <si>
    <r>
      <rPr>
        <sz val="9"/>
        <rFont val="微软雅黑"/>
        <charset val="134"/>
      </rPr>
      <t>总结遗留问题中，将按最新改进方案继续设计</t>
    </r>
  </si>
  <si>
    <r>
      <rPr>
        <sz val="9"/>
        <color rgb="FF0000FF"/>
        <rFont val="微软雅黑"/>
        <charset val="134"/>
      </rPr>
      <t>遗留</t>
    </r>
    <r>
      <rPr>
        <sz val="9"/>
        <color rgb="FF0000FF"/>
        <rFont val="Calibri"/>
        <charset val="134"/>
      </rPr>
      <t>SW</t>
    </r>
    <r>
      <rPr>
        <sz val="9"/>
        <color rgb="FF0000FF"/>
        <rFont val="微软雅黑"/>
        <charset val="134"/>
      </rPr>
      <t>的问题已经总结</t>
    </r>
  </si>
  <si>
    <r>
      <rPr>
        <sz val="9"/>
        <color rgb="FF0000FF"/>
        <rFont val="Calibri"/>
        <charset val="134"/>
      </rPr>
      <t>FW, MCU</t>
    </r>
    <r>
      <rPr>
        <sz val="9"/>
        <color rgb="FF0000FF"/>
        <rFont val="微软雅黑"/>
        <charset val="134"/>
      </rPr>
      <t>开始做通信移植</t>
    </r>
  </si>
  <si>
    <r>
      <rPr>
        <sz val="9"/>
        <rFont val="微软雅黑"/>
        <charset val="134"/>
      </rPr>
      <t>继续</t>
    </r>
    <r>
      <rPr>
        <sz val="9"/>
        <rFont val="Calibri"/>
        <charset val="134"/>
      </rPr>
      <t>FW, MCU</t>
    </r>
    <r>
      <rPr>
        <sz val="9"/>
        <rFont val="微软雅黑"/>
        <charset val="134"/>
      </rPr>
      <t>通信移植工作</t>
    </r>
  </si>
  <si>
    <t>FW, MCU通信移植工作进行中</t>
  </si>
  <si>
    <t>FW, MCU通信移植工作进行</t>
  </si>
  <si>
    <t>协议部分调试完成</t>
  </si>
  <si>
    <t>通讯做压力测试</t>
  </si>
  <si>
    <r>
      <rPr>
        <sz val="9"/>
        <rFont val="微软雅黑"/>
        <charset val="134"/>
      </rPr>
      <t xml:space="preserve">FW, MCU通信移植工作进行中
</t>
    </r>
    <r>
      <rPr>
        <sz val="9"/>
        <color rgb="FF0000FF"/>
        <rFont val="微软雅黑"/>
        <charset val="134"/>
      </rPr>
      <t>- 协议部分调试完成
- 通讯开始做压力测试</t>
    </r>
  </si>
  <si>
    <t>FW, MCU通信移植工作进行中
- 协议部分调试完成
- 通讯开始做压力测试</t>
  </si>
  <si>
    <t>DSP目前正在编码，电路板回来之后开始调试</t>
  </si>
  <si>
    <r>
      <rPr>
        <sz val="9"/>
        <color theme="1"/>
        <rFont val="微软雅黑"/>
        <charset val="134"/>
      </rPr>
      <t>陈坤</t>
    </r>
  </si>
  <si>
    <t>代码设计进行中</t>
  </si>
  <si>
    <t>代码设计进行中，预计10月底前完成</t>
  </si>
  <si>
    <r>
      <rPr>
        <sz val="9"/>
        <color theme="1"/>
        <rFont val="微软雅黑"/>
        <charset val="134"/>
      </rPr>
      <t>杜尧</t>
    </r>
  </si>
  <si>
    <t>Overall Schedule</t>
  </si>
  <si>
    <t>Mid-
Autum</t>
  </si>
  <si>
    <t>National
 Day</t>
  </si>
  <si>
    <t>Christmas day</t>
  </si>
  <si>
    <t>Spring
Festival</t>
  </si>
  <si>
    <r>
      <rPr>
        <b/>
        <sz val="10"/>
        <color rgb="FF0000FF"/>
        <rFont val="Calibri"/>
        <charset val="134"/>
      </rPr>
      <t>2019</t>
    </r>
    <r>
      <rPr>
        <b/>
        <sz val="10"/>
        <color theme="1"/>
        <rFont val="Calibri"/>
        <charset val="134"/>
      </rPr>
      <t xml:space="preserve">  Jul</t>
    </r>
  </si>
  <si>
    <t>Aug</t>
  </si>
  <si>
    <t>Sep</t>
  </si>
  <si>
    <t>Oct</t>
  </si>
  <si>
    <t>Nov</t>
  </si>
  <si>
    <t>Dec</t>
  </si>
  <si>
    <r>
      <rPr>
        <b/>
        <sz val="10"/>
        <color rgb="FF0000FF"/>
        <rFont val="Calibri"/>
        <charset val="134"/>
      </rPr>
      <t>2020</t>
    </r>
    <r>
      <rPr>
        <b/>
        <sz val="10"/>
        <color theme="1"/>
        <rFont val="Calibri"/>
        <charset val="134"/>
      </rPr>
      <t xml:space="preserve">  Jan</t>
    </r>
  </si>
  <si>
    <t>Feb</t>
  </si>
  <si>
    <t>Mar</t>
  </si>
  <si>
    <t>Apr</t>
  </si>
  <si>
    <t>May</t>
  </si>
  <si>
    <t>June</t>
  </si>
  <si>
    <t>July</t>
  </si>
  <si>
    <t>August</t>
  </si>
  <si>
    <t>September</t>
  </si>
  <si>
    <t>w27</t>
  </si>
  <si>
    <t>w28</t>
  </si>
  <si>
    <t>w29</t>
  </si>
  <si>
    <t>w30</t>
  </si>
  <si>
    <t>w31</t>
  </si>
  <si>
    <t>w32</t>
  </si>
  <si>
    <t>w33</t>
  </si>
  <si>
    <t>w34</t>
  </si>
  <si>
    <t>w35</t>
  </si>
  <si>
    <t>w36</t>
  </si>
  <si>
    <t>w37</t>
  </si>
  <si>
    <t>w38</t>
  </si>
  <si>
    <t>w39</t>
  </si>
  <si>
    <t>w40</t>
  </si>
  <si>
    <t>w41</t>
  </si>
  <si>
    <t>w42</t>
  </si>
  <si>
    <t>w43</t>
  </si>
  <si>
    <t>w44</t>
  </si>
  <si>
    <t>w45</t>
  </si>
  <si>
    <t>w46</t>
  </si>
  <si>
    <t>w47</t>
  </si>
  <si>
    <t>w48</t>
  </si>
  <si>
    <t>w49</t>
  </si>
  <si>
    <t>w50</t>
  </si>
  <si>
    <t>w51</t>
  </si>
  <si>
    <t>w52</t>
  </si>
  <si>
    <t>w1</t>
  </si>
  <si>
    <t>w2</t>
  </si>
  <si>
    <t>w3</t>
  </si>
  <si>
    <t>w4</t>
  </si>
  <si>
    <t>w5</t>
  </si>
  <si>
    <t>w6</t>
  </si>
  <si>
    <t>w7</t>
  </si>
  <si>
    <t>w8</t>
  </si>
  <si>
    <t>w9</t>
  </si>
  <si>
    <t>w10</t>
  </si>
  <si>
    <t>w11</t>
  </si>
  <si>
    <t>w12</t>
  </si>
  <si>
    <t>w13</t>
  </si>
  <si>
    <t>w14</t>
  </si>
  <si>
    <t>w15</t>
  </si>
  <si>
    <t>w16</t>
  </si>
  <si>
    <t>w17</t>
  </si>
  <si>
    <t>w18</t>
  </si>
  <si>
    <t>w19</t>
  </si>
  <si>
    <t>w20</t>
  </si>
  <si>
    <t>w21</t>
  </si>
  <si>
    <t>w22</t>
  </si>
  <si>
    <t>w23</t>
  </si>
  <si>
    <t>w24</t>
  </si>
  <si>
    <t>w25</t>
  </si>
  <si>
    <t>w26</t>
  </si>
  <si>
    <t>11/22</t>
  </si>
  <si>
    <t>11/29</t>
  </si>
  <si>
    <t>12/06</t>
  </si>
  <si>
    <t>12/13</t>
  </si>
  <si>
    <t>12/20</t>
  </si>
  <si>
    <t>12/27</t>
  </si>
  <si>
    <t>01/03</t>
  </si>
  <si>
    <t>01/10</t>
  </si>
  <si>
    <t>01/17</t>
  </si>
  <si>
    <t>01/24</t>
  </si>
  <si>
    <t>01/31</t>
  </si>
  <si>
    <t>02/07</t>
  </si>
  <si>
    <t>02/14</t>
  </si>
  <si>
    <t>02/21</t>
  </si>
  <si>
    <t>02/28</t>
  </si>
  <si>
    <t>Final version SW</t>
  </si>
  <si>
    <t>Respin</t>
  </si>
  <si>
    <t>Original Plan</t>
  </si>
  <si>
    <t xml:space="preserve"> Finalize HW design</t>
  </si>
  <si>
    <t>Gerber+PCB fabrication</t>
  </si>
  <si>
    <t>SMT</t>
  </si>
  <si>
    <t>EDFA 
Fabrication</t>
  </si>
  <si>
    <t>HW design
 finalize</t>
  </si>
  <si>
    <t>EDFA 
Fabrication
+ shipment</t>
  </si>
  <si>
    <t>Key Milestone</t>
  </si>
  <si>
    <t>PHASE ONE</t>
  </si>
  <si>
    <t>Key milestones</t>
  </si>
  <si>
    <t>Project Conception and Initiation</t>
  </si>
  <si>
    <t>Phase 1 gate</t>
  </si>
  <si>
    <t>Project conception and initiation</t>
  </si>
  <si>
    <t>PHASE TWO</t>
  </si>
  <si>
    <t>Plan review</t>
  </si>
  <si>
    <t>Project Definition 
and Planning</t>
  </si>
  <si>
    <t>Phase 2 gate</t>
  </si>
  <si>
    <t>Goal setting</t>
  </si>
  <si>
    <t>WBS</t>
  </si>
  <si>
    <t>Risk list</t>
  </si>
  <si>
    <t>PHASE THREE</t>
  </si>
  <si>
    <t>Kick-off presentation</t>
  </si>
  <si>
    <t>Project Launch and Execution</t>
  </si>
  <si>
    <t>Phase 3 gate</t>
  </si>
  <si>
    <t>Implementation</t>
  </si>
  <si>
    <t>PHASE FOUR</t>
  </si>
  <si>
    <t>Quality</t>
  </si>
  <si>
    <t>Project Performance and Control</t>
  </si>
  <si>
    <t>Phase 4 gate</t>
  </si>
  <si>
    <t>Mid-term presentation</t>
  </si>
  <si>
    <t>Fianl presentation</t>
  </si>
  <si>
    <t>PHASE FIVE</t>
  </si>
  <si>
    <t>performance tracking</t>
  </si>
  <si>
    <t>Project Close</t>
  </si>
  <si>
    <t>Phase 5 gate</t>
  </si>
  <si>
    <t>Documentation</t>
  </si>
  <si>
    <t>Final report</t>
  </si>
  <si>
    <t>Christmas</t>
  </si>
  <si>
    <t>Labour
 Day</t>
  </si>
  <si>
    <t>O-Net Prime</t>
  </si>
  <si>
    <t>07/19</t>
  </si>
  <si>
    <t>07/26</t>
  </si>
  <si>
    <t>07/31</t>
  </si>
  <si>
    <t>08/02</t>
  </si>
  <si>
    <t>08/09</t>
  </si>
  <si>
    <t>08/16</t>
  </si>
  <si>
    <t>08/23</t>
  </si>
  <si>
    <t>08/30</t>
  </si>
  <si>
    <t>09/06</t>
  </si>
  <si>
    <t>09/13</t>
  </si>
  <si>
    <t>09/20</t>
  </si>
  <si>
    <t>09/27</t>
  </si>
  <si>
    <t>10/04</t>
  </si>
  <si>
    <t>10/11</t>
  </si>
  <si>
    <t>10/18</t>
  </si>
  <si>
    <t>10/25</t>
  </si>
  <si>
    <t>11/08</t>
  </si>
  <si>
    <t>11/15</t>
  </si>
  <si>
    <t>03/06</t>
  </si>
  <si>
    <t>03/13</t>
  </si>
  <si>
    <t>03/20</t>
  </si>
  <si>
    <t>03/27</t>
  </si>
  <si>
    <t>04/03</t>
  </si>
  <si>
    <t>04/10</t>
  </si>
  <si>
    <t>04/17</t>
  </si>
  <si>
    <t>04/24</t>
  </si>
  <si>
    <t>05/01</t>
  </si>
  <si>
    <t>05/08</t>
  </si>
  <si>
    <t>05/15</t>
  </si>
  <si>
    <t>05/22</t>
  </si>
  <si>
    <t>05/29</t>
  </si>
  <si>
    <t>06/05</t>
  </si>
  <si>
    <t>06/12</t>
  </si>
  <si>
    <t>06/19</t>
  </si>
  <si>
    <t>06/26</t>
  </si>
  <si>
    <t>07/03</t>
  </si>
  <si>
    <t>07/10</t>
  </si>
  <si>
    <t>07/17</t>
  </si>
  <si>
    <t>07/24</t>
  </si>
  <si>
    <t>08/07</t>
  </si>
  <si>
    <t>08/14</t>
  </si>
  <si>
    <t>08/21</t>
  </si>
  <si>
    <t>08/28</t>
  </si>
  <si>
    <t>Project kick-off</t>
  </si>
  <si>
    <t>Planning</t>
  </si>
  <si>
    <t>Detailed project schedule</t>
  </si>
  <si>
    <t>Preliminary design and review</t>
  </si>
  <si>
    <t>DVT plan  (4weeks after spec locked down)</t>
  </si>
  <si>
    <t>Reliability Qualification plan</t>
  </si>
  <si>
    <t>Alpha Design</t>
  </si>
  <si>
    <t>Optical design</t>
  </si>
  <si>
    <t>Xiong Qi</t>
  </si>
  <si>
    <t>Simulation</t>
  </si>
  <si>
    <t>Schematic</t>
  </si>
  <si>
    <t>Design review</t>
  </si>
  <si>
    <t>BOM release</t>
  </si>
  <si>
    <t>GFF design &amp; Material preparation</t>
  </si>
  <si>
    <t>Mechanical design</t>
  </si>
  <si>
    <t>KaiXuan Liu</t>
  </si>
  <si>
    <t>Layout</t>
  </si>
  <si>
    <t>Thermal simulaiton</t>
  </si>
  <si>
    <r>
      <rPr>
        <b/>
        <sz val="10"/>
        <color rgb="FF000000"/>
        <rFont val="Calibri"/>
        <charset val="134"/>
      </rPr>
      <t xml:space="preserve">Design review
</t>
    </r>
    <r>
      <rPr>
        <b/>
        <sz val="10"/>
        <color rgb="FF0000FF"/>
        <rFont val="Calibri"/>
        <charset val="134"/>
      </rPr>
      <t>Joint review with Nokia</t>
    </r>
  </si>
  <si>
    <t>BOM</t>
  </si>
  <si>
    <t>Material preparation</t>
  </si>
  <si>
    <t>Hardware design</t>
  </si>
  <si>
    <t>EDFA schematic design</t>
  </si>
  <si>
    <t>Ke Luo</t>
  </si>
  <si>
    <t>High level stratage design</t>
  </si>
  <si>
    <t>Function block design and review</t>
  </si>
  <si>
    <t>Schematic design and review</t>
  </si>
  <si>
    <t>Schematic combination</t>
  </si>
  <si>
    <t>Network management schematic design</t>
  </si>
  <si>
    <t>CIS compoments lib design</t>
  </si>
  <si>
    <t>Long lead time and key compoments PR</t>
  </si>
  <si>
    <t>Joint Review with Nokia</t>
  </si>
  <si>
    <t>PCB layout</t>
  </si>
  <si>
    <t>Spencer Deng</t>
  </si>
  <si>
    <t>PCB Placement, export 3D file</t>
  </si>
  <si>
    <t>Placement review and Mechanical Interference check</t>
  </si>
  <si>
    <t>PCB Signal routing</t>
  </si>
  <si>
    <t>PCB Design final review and modification (DFM, DFT)</t>
  </si>
  <si>
    <t>Gerber  release</t>
  </si>
  <si>
    <t>PCB production</t>
  </si>
  <si>
    <t>PCBA</t>
  </si>
  <si>
    <t>Material prepare</t>
  </si>
  <si>
    <t>ICT/ flying probe test</t>
  </si>
  <si>
    <t xml:space="preserve"> PCBA debug</t>
  </si>
  <si>
    <t>Software design</t>
  </si>
  <si>
    <t>Kun Chen</t>
  </si>
  <si>
    <t>Spec analysis</t>
  </si>
  <si>
    <t>Coding</t>
  </si>
  <si>
    <t>Code review</t>
  </si>
  <si>
    <t>Preliminary version SW</t>
  </si>
  <si>
    <t>FPGA design</t>
  </si>
  <si>
    <t>Yao Du</t>
  </si>
  <si>
    <t>Preliminary version FPGA</t>
  </si>
  <si>
    <t>Alpha-0</t>
  </si>
  <si>
    <t>Testing with Nokia</t>
  </si>
  <si>
    <t>AM1 design finalize</t>
  </si>
  <si>
    <t>EQ + PCB fabrication</t>
  </si>
  <si>
    <t>SMT +  Flying probe</t>
  </si>
  <si>
    <t>Assembly</t>
  </si>
  <si>
    <t>Xiangxi He</t>
  </si>
  <si>
    <t>EDFA Optical fabrication</t>
  </si>
  <si>
    <t>Ass</t>
  </si>
  <si>
    <t>Debug/Testing</t>
  </si>
  <si>
    <t>Optical/HW/SW</t>
  </si>
  <si>
    <t>EDFA Optical &amp; SW debug and testing</t>
  </si>
  <si>
    <t>EDFA Optical Performance testing</t>
  </si>
  <si>
    <t>Linecard debug/testing</t>
  </si>
  <si>
    <t>Guochu Zhou/
Ke Luo</t>
  </si>
  <si>
    <t>ATB</t>
  </si>
  <si>
    <t>Guochu Zhou/
Zhixing Lu</t>
  </si>
  <si>
    <t xml:space="preserve">PO release </t>
  </si>
  <si>
    <t>EQ Purchase</t>
  </si>
  <si>
    <r>
      <rPr>
        <b/>
        <sz val="10"/>
        <rFont val="Calibri"/>
        <charset val="134"/>
      </rPr>
      <t xml:space="preserve">SW Development
</t>
    </r>
    <r>
      <rPr>
        <b/>
        <sz val="10"/>
        <color rgb="FF0033CC"/>
        <rFont val="Calibri"/>
        <charset val="134"/>
      </rPr>
      <t>(TVB SW needed)</t>
    </r>
  </si>
  <si>
    <r>
      <rPr>
        <b/>
        <sz val="10"/>
        <rFont val="Calibri"/>
        <charset val="134"/>
      </rPr>
      <t xml:space="preserve">Tester setup and debug
</t>
    </r>
    <r>
      <rPr>
        <b/>
        <sz val="10"/>
        <color rgb="FF0033CC"/>
        <rFont val="Calibri"/>
        <charset val="134"/>
      </rPr>
      <t>(Samples are prefered)</t>
    </r>
  </si>
  <si>
    <r>
      <rPr>
        <b/>
        <sz val="10"/>
        <rFont val="Calibri"/>
        <charset val="134"/>
      </rPr>
      <t xml:space="preserve">Manufacture Test Plan
</t>
    </r>
    <r>
      <rPr>
        <b/>
        <sz val="10"/>
        <color rgb="FF0033CC"/>
        <rFont val="Calibri"/>
        <charset val="134"/>
      </rPr>
      <t>(TVB Command list needed)</t>
    </r>
  </si>
  <si>
    <r>
      <rPr>
        <b/>
        <sz val="10"/>
        <rFont val="Calibri"/>
        <charset val="134"/>
      </rPr>
      <t xml:space="preserve">Perform ATB test
</t>
    </r>
    <r>
      <rPr>
        <b/>
        <sz val="10"/>
        <color rgb="FF0000FF"/>
        <rFont val="Calibri"/>
        <charset val="134"/>
      </rPr>
      <t>(Samples are needed)</t>
    </r>
  </si>
  <si>
    <t>Zhixing Lu/
Hongxia Zeng</t>
  </si>
  <si>
    <t>EDFA DVT</t>
  </si>
  <si>
    <t>linecard DVT</t>
  </si>
  <si>
    <t>EDFA SVT</t>
  </si>
  <si>
    <t>Line Card SVT</t>
  </si>
  <si>
    <t>Alpha sample review with Nokia</t>
  </si>
  <si>
    <t>Jason Luo</t>
  </si>
  <si>
    <t>Sample delivery</t>
  </si>
  <si>
    <t>Delivery</t>
  </si>
  <si>
    <t>Nokia feedback for alpha samples</t>
  </si>
  <si>
    <t>Beta Design and review</t>
  </si>
  <si>
    <t>Optical design and review</t>
  </si>
  <si>
    <t>Mechanical design and review</t>
  </si>
  <si>
    <t>Hardware design and review</t>
  </si>
  <si>
    <t>PCB layout and fabrication</t>
  </si>
  <si>
    <t>Software design and review</t>
  </si>
  <si>
    <t>FPGA design and review</t>
  </si>
  <si>
    <t>Sample build/Testing</t>
  </si>
  <si>
    <t>Beta DVT</t>
  </si>
  <si>
    <t>Beta Sample delivery</t>
  </si>
  <si>
    <t>Qualification Test</t>
  </si>
  <si>
    <t>Min Li</t>
  </si>
  <si>
    <t>FST</t>
  </si>
  <si>
    <r>
      <rPr>
        <b/>
        <sz val="10"/>
        <rFont val="Calibri"/>
        <charset val="134"/>
      </rPr>
      <t xml:space="preserve">Tester setup and configuration
</t>
    </r>
    <r>
      <rPr>
        <b/>
        <sz val="10"/>
        <color rgb="FF0033CC"/>
        <rFont val="Calibri"/>
        <charset val="134"/>
      </rPr>
      <t>(Samples are prefered)</t>
    </r>
  </si>
  <si>
    <t>Pilot</t>
  </si>
  <si>
    <t>AM1 SMT Schedule</t>
  </si>
  <si>
    <r>
      <rPr>
        <b/>
        <sz val="9"/>
        <rFont val="微软雅黑"/>
        <charset val="134"/>
      </rPr>
      <t>物料</t>
    </r>
    <r>
      <rPr>
        <b/>
        <sz val="9"/>
        <rFont val="Calibri"/>
        <charset val="134"/>
      </rPr>
      <t>/</t>
    </r>
    <r>
      <rPr>
        <b/>
        <sz val="9"/>
        <rFont val="微软雅黑"/>
        <charset val="134"/>
      </rPr>
      <t>产线</t>
    </r>
    <r>
      <rPr>
        <b/>
        <sz val="9"/>
        <rFont val="Calibri"/>
        <charset val="134"/>
      </rPr>
      <t>/</t>
    </r>
    <r>
      <rPr>
        <b/>
        <sz val="9"/>
        <rFont val="微软雅黑"/>
        <charset val="134"/>
      </rPr>
      <t>文件等</t>
    </r>
    <r>
      <rPr>
        <b/>
        <sz val="9"/>
        <rFont val="Calibri"/>
        <charset val="134"/>
      </rPr>
      <t>SMT</t>
    </r>
    <r>
      <rPr>
        <b/>
        <sz val="9"/>
        <rFont val="微软雅黑"/>
        <charset val="134"/>
      </rPr>
      <t>准备</t>
    </r>
  </si>
  <si>
    <r>
      <rPr>
        <b/>
        <sz val="9"/>
        <rFont val="微软雅黑"/>
        <charset val="134"/>
      </rPr>
      <t>王京选</t>
    </r>
    <r>
      <rPr>
        <b/>
        <sz val="9"/>
        <rFont val="Calibri"/>
        <charset val="134"/>
      </rPr>
      <t>/</t>
    </r>
    <r>
      <rPr>
        <b/>
        <sz val="9"/>
        <rFont val="微软雅黑"/>
        <charset val="134"/>
      </rPr>
      <t>张进</t>
    </r>
  </si>
  <si>
    <r>
      <rPr>
        <b/>
        <sz val="9"/>
        <color rgb="FF0000FF"/>
        <rFont val="微软雅黑"/>
        <charset val="134"/>
      </rPr>
      <t>贴片</t>
    </r>
    <r>
      <rPr>
        <b/>
        <sz val="9"/>
        <color rgb="FF0000FF"/>
        <rFont val="Calibri"/>
        <charset val="134"/>
      </rPr>
      <t xml:space="preserve"> </t>
    </r>
  </si>
  <si>
    <r>
      <rPr>
        <b/>
        <sz val="9"/>
        <rFont val="微软雅黑"/>
        <charset val="134"/>
      </rPr>
      <t>张进</t>
    </r>
  </si>
  <si>
    <r>
      <rPr>
        <b/>
        <sz val="9"/>
        <rFont val="Calibri"/>
        <charset val="134"/>
      </rPr>
      <t xml:space="preserve">PCBA bring up 
</t>
    </r>
    <r>
      <rPr>
        <b/>
        <sz val="9"/>
        <color rgb="FF0000FF"/>
        <rFont val="Calibri"/>
        <charset val="134"/>
      </rPr>
      <t xml:space="preserve">(2pcs Skip TC/flying probe, </t>
    </r>
    <r>
      <rPr>
        <b/>
        <sz val="9"/>
        <color rgb="FF0000FF"/>
        <rFont val="微软雅黑"/>
        <charset val="134"/>
      </rPr>
      <t>后补流程</t>
    </r>
    <r>
      <rPr>
        <b/>
        <sz val="9"/>
        <color rgb="FF0000FF"/>
        <rFont val="Calibri"/>
        <charset val="134"/>
      </rPr>
      <t>)</t>
    </r>
  </si>
  <si>
    <t>1/17 09:00</t>
  </si>
  <si>
    <r>
      <rPr>
        <b/>
        <sz val="9"/>
        <rFont val="微软雅黑"/>
        <charset val="134"/>
      </rPr>
      <t>张进，罗科，
杜尧，陈坤</t>
    </r>
  </si>
  <si>
    <r>
      <rPr>
        <b/>
        <sz val="9"/>
        <rFont val="微软雅黑"/>
        <charset val="134"/>
      </rPr>
      <t>后焊，压接，分板，检验</t>
    </r>
  </si>
  <si>
    <t xml:space="preserve">TC  </t>
  </si>
  <si>
    <r>
      <rPr>
        <b/>
        <sz val="9"/>
        <rFont val="微软雅黑"/>
        <charset val="134"/>
      </rPr>
      <t>刘汉发</t>
    </r>
  </si>
  <si>
    <r>
      <rPr>
        <b/>
        <sz val="9"/>
        <rFont val="Calibri"/>
        <charset val="134"/>
      </rPr>
      <t xml:space="preserve">PCBA bring up
</t>
    </r>
    <r>
      <rPr>
        <b/>
        <sz val="9"/>
        <color rgb="FF0000FF"/>
        <rFont val="Calibri"/>
        <charset val="134"/>
      </rPr>
      <t>(Complete TC/flying probe)</t>
    </r>
  </si>
  <si>
    <r>
      <rPr>
        <b/>
        <sz val="9"/>
        <color rgb="FF0000FF"/>
        <rFont val="微软雅黑"/>
        <charset val="134"/>
      </rPr>
      <t>出货目标</t>
    </r>
  </si>
  <si>
    <t>Type</t>
  </si>
  <si>
    <t>Quantity</t>
  </si>
  <si>
    <t>Delivery Date</t>
  </si>
  <si>
    <r>
      <rPr>
        <b/>
        <sz val="10"/>
        <color rgb="FF000000"/>
        <rFont val="Calibri"/>
        <charset val="134"/>
      </rPr>
      <t>Alpha Models</t>
    </r>
    <r>
      <rPr>
        <b/>
        <sz val="10"/>
        <color rgb="FF0000FF"/>
        <rFont val="微软雅黑"/>
        <charset val="134"/>
      </rPr>
      <t xml:space="preserve">
</t>
    </r>
    <r>
      <rPr>
        <b/>
        <sz val="9"/>
        <color rgb="FF0000FF"/>
        <rFont val="微软雅黑"/>
        <charset val="134"/>
      </rPr>
      <t>(sample delivery)</t>
    </r>
  </si>
  <si>
    <t xml:space="preserve">DVT </t>
  </si>
  <si>
    <t xml:space="preserve">Test </t>
  </si>
  <si>
    <t>测试时间</t>
  </si>
  <si>
    <t>L/T</t>
  </si>
  <si>
    <t>光学模块制作</t>
  </si>
  <si>
    <t>组装电路板，器件，焊接</t>
  </si>
  <si>
    <t>1D</t>
  </si>
  <si>
    <r>
      <rPr>
        <sz val="9"/>
        <color theme="1"/>
        <rFont val="宋体"/>
        <charset val="134"/>
      </rPr>
      <t>年前</t>
    </r>
    <r>
      <rPr>
        <sz val="9"/>
        <color theme="1"/>
        <rFont val="Calibri"/>
        <charset val="134"/>
      </rPr>
      <t>4</t>
    </r>
    <r>
      <rPr>
        <sz val="9"/>
        <color theme="1"/>
        <rFont val="宋体"/>
        <charset val="134"/>
      </rPr>
      <t>个</t>
    </r>
    <r>
      <rPr>
        <sz val="9"/>
        <color theme="1"/>
        <rFont val="Calibri"/>
        <charset val="134"/>
      </rPr>
      <t xml:space="preserve"> </t>
    </r>
  </si>
  <si>
    <t>光路制作</t>
  </si>
  <si>
    <r>
      <rPr>
        <sz val="9"/>
        <color theme="1"/>
        <rFont val="宋体"/>
        <charset val="134"/>
      </rPr>
      <t>年前</t>
    </r>
    <r>
      <rPr>
        <sz val="9"/>
        <color theme="1"/>
        <rFont val="Calibri"/>
        <charset val="134"/>
      </rPr>
      <t>2</t>
    </r>
    <r>
      <rPr>
        <sz val="9"/>
        <color theme="1"/>
        <rFont val="宋体"/>
        <charset val="134"/>
      </rPr>
      <t>个</t>
    </r>
    <r>
      <rPr>
        <sz val="9"/>
        <color theme="1"/>
        <rFont val="Calibri"/>
        <charset val="134"/>
      </rPr>
      <t xml:space="preserve"> </t>
    </r>
  </si>
  <si>
    <t>EDFA定标调试，光学性能测试</t>
  </si>
  <si>
    <t>4D</t>
  </si>
  <si>
    <t>熊奇、吴华龙</t>
  </si>
  <si>
    <r>
      <rPr>
        <b/>
        <sz val="9"/>
        <color rgb="FF0000FF"/>
        <rFont val="Calibri"/>
        <charset val="134"/>
      </rPr>
      <t>2</t>
    </r>
    <r>
      <rPr>
        <b/>
        <sz val="9"/>
        <color rgb="FF0000FF"/>
        <rFont val="宋体"/>
        <charset val="134"/>
      </rPr>
      <t>天一台</t>
    </r>
  </si>
  <si>
    <t>EDFA ODVT</t>
  </si>
  <si>
    <t>卢治兴</t>
  </si>
  <si>
    <t>Linecard ODVT</t>
  </si>
  <si>
    <t>EDFA SDVT</t>
  </si>
  <si>
    <t>红霞</t>
  </si>
  <si>
    <t>Linecard SDVT</t>
  </si>
  <si>
    <t>FCT测试</t>
  </si>
  <si>
    <t>0.5D</t>
  </si>
  <si>
    <t>ODVT</t>
  </si>
  <si>
    <t>6D</t>
  </si>
  <si>
    <t>邓建文</t>
  </si>
  <si>
    <t>Ref List</t>
  </si>
  <si>
    <t>pre-study总体规划</t>
  </si>
  <si>
    <t>section II: background 什么是OAC---5个，哪些方程可以被计算---2个，发展历史和近期研究方向---5个</t>
  </si>
  <si>
    <t>按章节和主题划分，规划引用数量</t>
  </si>
  <si>
    <t>section III :数字通信---3个，SDR---2个，GNU Radio---1个</t>
  </si>
  <si>
    <t>毕业论文讲一次基础扩展50%，并添加其他章节需要的cite</t>
  </si>
  <si>
    <r>
      <rPr>
        <sz val="10"/>
        <color theme="1"/>
        <rFont val="微软雅黑"/>
        <charset val="134"/>
      </rPr>
      <t>section IV: 同步CFO2个PO2个TO3个---共7个，功率---3个</t>
    </r>
    <r>
      <rPr>
        <sz val="10"/>
        <rFont val="微软雅黑"/>
        <charset val="134"/>
      </rPr>
      <t>，信道估计---2个</t>
    </r>
  </si>
  <si>
    <t>因为latex自己整好编号，这里只填有没有引用到</t>
  </si>
  <si>
    <t>SN</t>
  </si>
  <si>
    <t>Description</t>
  </si>
  <si>
    <t>Title</t>
  </si>
  <si>
    <t>#in prestudy</t>
  </si>
  <si>
    <t>#in thesis</t>
  </si>
  <si>
    <t>over all OAC survy</t>
  </si>
  <si>
    <t>A_Survey_on_Over-the-Air_Computation</t>
  </si>
  <si>
    <t>什么是oac</t>
  </si>
  <si>
    <t>OAC implementation on FEEL</t>
  </si>
  <si>
    <t>A Demonstration of Over-the-Air Computation for Federated Edge Learning</t>
  </si>
  <si>
    <t xml:space="preserve"> shown that OAC can provide a significantly higher achievable computation rate than separating communication and computation</t>
  </si>
  <si>
    <t>Computation over Gaussian
networks with orthogonal components</t>
  </si>
  <si>
    <t>propose a simple method for
nomographic approximation cumputing via multiple-access channels</t>
  </si>
  <si>
    <t>[A simple algorithm for approximation by nomographic functions]</t>
  </si>
  <si>
    <t>方向</t>
  </si>
  <si>
    <t>nomographic function via multiple-access channels</t>
  </si>
  <si>
    <t>Robust_Analog_Function_Computation_via_Wireless_Multiple-Access_Channels</t>
  </si>
  <si>
    <t xml:space="preserve"> obtain the smoothed geometric median aggregation
against Byzantine attack over OAC</t>
  </si>
  <si>
    <t>Byzantine-resilient federated machine learning via over-the-air computation</t>
  </si>
  <si>
    <t>impact of CFO, PO</t>
  </si>
  <si>
    <t>Over-the-air computation for IoT networks: Computing multiple functions with antenna arrays</t>
  </si>
  <si>
    <t>impact of TO in analog OAC</t>
  </si>
  <si>
    <t>Federated edge learning with misaligned over-the-air computation</t>
  </si>
  <si>
    <t>TO</t>
  </si>
  <si>
    <t>power management issue</t>
  </si>
  <si>
    <t>On the necessity of aligning gradients for wireless federated learning</t>
  </si>
  <si>
    <t>功率</t>
  </si>
  <si>
    <t>sdr studying textbook list</t>
  </si>
  <si>
    <t>https://github.com/on1arf/sdr/blob/master/links.md</t>
  </si>
  <si>
    <t>SDR</t>
  </si>
  <si>
    <t>GNU Radio project on MIMO</t>
  </si>
  <si>
    <t>https://github.com/EscapeTHU/gnuradio-MIMO-OFDM/tree/main</t>
  </si>
  <si>
    <t>GNU RADIO</t>
  </si>
  <si>
    <t>Robust design for massive CSI acquisition in analog function computation networks</t>
  </si>
  <si>
    <t>信道估计</t>
  </si>
  <si>
    <t>CHARLES: Channel-quality-adaptive over-the-air federated learning over wireless Networks</t>
  </si>
  <si>
    <t>Worst-case design for RIS-aided over-the-air computation with imperfect CSI</t>
  </si>
  <si>
    <t>Quick (and Dirty) Aggregate Queries on Low-Power WANs</t>
  </si>
  <si>
    <t>Optimized power control design for over-the-air federated edge learning</t>
  </si>
  <si>
    <t>Over-the-air federated learning with retransmissions</t>
  </si>
  <si>
    <t>Computation over multiple-access channels</t>
  </si>
  <si>
    <t>example using communication to train LSTM Model</t>
  </si>
  <si>
    <t>Communication-Efficient Learning of Deep Networks from Decentralized Data</t>
  </si>
  <si>
    <t>Harnessing interference
for analog function computation in wireless sensor networks</t>
  </si>
  <si>
    <t>哪些方程</t>
  </si>
  <si>
    <t>Analog computation
via wireless multiple-access channels: Universality and robustness</t>
  </si>
  <si>
    <t>Fundamentals of
Digital Communication, Upamanyu Madhow</t>
  </si>
  <si>
    <t>数字通信</t>
  </si>
  <si>
    <t>slides about OAC based on 802.11</t>
  </si>
  <si>
    <t>Wireless for ML—Over-the-Air Computation
 A. ¸Sahin. “Wireless for ML—Over-the-Air Computation.” Sep. 2022.
[Online]. Available: https://mentor.ieee.org/802.11/dcn/22/11-22-1483-
01-aiml-wireless-for-ml-over-the-air-computation.pptx</t>
  </si>
  <si>
    <t xml:space="preserve">OFDM baseband OAC </t>
  </si>
  <si>
    <r>
      <rPr>
        <sz val="10"/>
        <color theme="1"/>
        <rFont val="微软雅黑"/>
        <charset val="134"/>
      </rPr>
      <t>Broadband digital over</t>
    </r>
    <r>
      <rPr>
        <sz val="10"/>
        <color theme="1"/>
        <rFont val="Arial"/>
        <charset val="134"/>
      </rPr>
      <t>_</t>
    </r>
    <r>
      <rPr>
        <sz val="10"/>
        <color theme="1"/>
        <rFont val="微软雅黑"/>
        <charset val="134"/>
      </rPr>
      <t>x005f_x0002_the-air computation for asynchronous federated edge learning</t>
    </r>
  </si>
  <si>
    <t>sdr online course</t>
  </si>
  <si>
    <t>Wireless Pi
Discover the Joy of Signals, DSP and Wireless Communications</t>
  </si>
  <si>
    <t>sdr</t>
  </si>
  <si>
    <t>Over-the-air aggregation for federated learning:
Waveform superposition and prototype validation</t>
  </si>
  <si>
    <t>CFO</t>
  </si>
  <si>
    <t>Bayesian Over-the-Air Computation</t>
  </si>
  <si>
    <t>Over-the-air computation
with DFT-spread OFDM for federated edge learning</t>
  </si>
  <si>
    <t>Over-the-Air Consensus for Distributed Vehicle Platooning Control</t>
  </si>
  <si>
    <t>PO</t>
  </si>
  <si>
    <t>AirShare_Distributed_coherent_transmission_made_seamless</t>
  </si>
  <si>
    <t>GPS for sync</t>
  </si>
  <si>
    <t>RFClock: Timing, phase and frequency synchronization for distributed wireless networks</t>
  </si>
  <si>
    <t xml:space="preserve">majority vote </t>
  </si>
  <si>
    <t>Distributed learning over a wireless network with non-coherent majority vote 
computation</t>
  </si>
  <si>
    <t>pre-study引用统计</t>
  </si>
  <si>
    <t>achieved</t>
  </si>
  <si>
    <t>什么是OAC</t>
  </si>
  <si>
    <t>计算种类</t>
  </si>
  <si>
    <t>发展方向</t>
  </si>
  <si>
    <t>gnu</t>
  </si>
  <si>
    <t>cfo</t>
  </si>
  <si>
    <t>po</t>
  </si>
  <si>
    <t>to</t>
  </si>
  <si>
    <t>功率控制</t>
  </si>
  <si>
    <t>总计</t>
  </si>
  <si>
    <t>master thesis引用统计</t>
  </si>
  <si>
    <t>Milestone</t>
  </si>
  <si>
    <t>Week15</t>
  </si>
  <si>
    <t>Week16</t>
  </si>
  <si>
    <t>Week17</t>
  </si>
  <si>
    <t>Week18</t>
  </si>
  <si>
    <t>Week19</t>
  </si>
  <si>
    <t>Week20</t>
  </si>
  <si>
    <t>Week21</t>
  </si>
  <si>
    <t>Week22</t>
  </si>
  <si>
    <t>Mon</t>
  </si>
  <si>
    <t>Tues</t>
  </si>
  <si>
    <t>Wed</t>
  </si>
  <si>
    <t>Thur</t>
  </si>
  <si>
    <t>Fri</t>
  </si>
  <si>
    <t>Sat</t>
  </si>
  <si>
    <t>Sun</t>
  </si>
  <si>
    <t>Qi Xiong</t>
  </si>
  <si>
    <t>Work Breakdown Structure</t>
  </si>
  <si>
    <t>Milestone, Detailed project schedule</t>
  </si>
  <si>
    <t>Meeting</t>
  </si>
  <si>
    <t>Task 0: Paper reading</t>
  </si>
  <si>
    <t>20 papers for references</t>
  </si>
  <si>
    <t>Wireless scheme</t>
  </si>
  <si>
    <t>OAC general</t>
  </si>
  <si>
    <t>FSK on FEEL</t>
  </si>
  <si>
    <t>Task 1: Coding</t>
  </si>
  <si>
    <t>Mid-term</t>
  </si>
  <si>
    <t>Pilot - Polit/C++</t>
  </si>
  <si>
    <t>GNU Scheme</t>
  </si>
  <si>
    <t>Task 2: Experiment</t>
  </si>
  <si>
    <t>Final</t>
  </si>
  <si>
    <t>Baseline data for parameter setting</t>
  </si>
  <si>
    <t>kalman filter and data association</t>
  </si>
  <si>
    <t>OOK</t>
  </si>
  <si>
    <t>FSK</t>
  </si>
  <si>
    <t xml:space="preserve">Writing </t>
  </si>
  <si>
    <t>create overleaf</t>
  </si>
  <si>
    <t>提前写报告</t>
  </si>
  <si>
    <t>Writing paper</t>
  </si>
  <si>
    <t>Daily Schdule</t>
  </si>
  <si>
    <t>坚持两周毕业爽玩</t>
  </si>
  <si>
    <r>
      <rPr>
        <sz val="11"/>
        <color theme="1"/>
        <rFont val="宋体"/>
        <charset val="134"/>
      </rPr>
      <t>每天预计工作</t>
    </r>
    <r>
      <rPr>
        <sz val="11"/>
        <color theme="1"/>
        <rFont val="Calibri"/>
        <charset val="134"/>
      </rPr>
      <t>3+4+2=9</t>
    </r>
    <r>
      <rPr>
        <sz val="11"/>
        <color theme="1"/>
        <rFont val="宋体"/>
        <charset val="134"/>
      </rPr>
      <t>小时，估计有效时间6小时</t>
    </r>
  </si>
  <si>
    <t>Getup, wash and breakfast</t>
  </si>
  <si>
    <t>Morning work start</t>
  </si>
  <si>
    <t>Morning work end</t>
  </si>
  <si>
    <t>Lunch time</t>
  </si>
  <si>
    <t>Nap</t>
  </si>
  <si>
    <t>Afternoon work start</t>
  </si>
  <si>
    <t>Afternoon work end</t>
  </si>
  <si>
    <t>Night work start</t>
  </si>
  <si>
    <t>Night work end, play game, shower and sleep</t>
  </si>
  <si>
    <t>progress</t>
  </si>
  <si>
    <t>日期</t>
  </si>
  <si>
    <t>what have done</t>
  </si>
  <si>
    <t>已经完成章节数</t>
  </si>
  <si>
    <t>是否归档</t>
  </si>
  <si>
    <t>Thesis chapter summary</t>
  </si>
  <si>
    <t>custom_config, initial setting, introduction and acronyms</t>
  </si>
  <si>
    <t>Archived</t>
  </si>
  <si>
    <t>abstract</t>
  </si>
  <si>
    <r>
      <rPr>
        <sz val="11"/>
        <color theme="1"/>
        <rFont val="Calibri"/>
        <charset val="134"/>
      </rPr>
      <t xml:space="preserve">1.1background, </t>
    </r>
    <r>
      <rPr>
        <sz val="11"/>
        <color theme="5"/>
        <rFont val="Calibri"/>
        <charset val="134"/>
      </rPr>
      <t>problem,</t>
    </r>
    <r>
      <rPr>
        <sz val="11"/>
        <color theme="1"/>
        <rFont val="Calibri"/>
        <charset val="134"/>
      </rPr>
      <t xml:space="preserve"> structure, goals, future work</t>
    </r>
  </si>
  <si>
    <t>acknowledge</t>
  </si>
  <si>
    <t>problem, purpose, methodology, delimitations, 2background</t>
  </si>
  <si>
    <t>introduction</t>
  </si>
  <si>
    <r>
      <rPr>
        <sz val="11"/>
        <color theme="5"/>
        <rFont val="Calibri"/>
        <charset val="134"/>
      </rPr>
      <t>2.1 OAC</t>
    </r>
    <r>
      <rPr>
        <sz val="11"/>
        <color theme="1"/>
        <rFont val="Calibri"/>
        <charset val="134"/>
      </rPr>
      <t>, 2.2 DC, method, 3.1,3.2, 3.3</t>
    </r>
  </si>
  <si>
    <t>backgroud</t>
  </si>
  <si>
    <r>
      <rPr>
        <strike/>
        <sz val="11"/>
        <color theme="1"/>
        <rFont val="Calibri"/>
        <charset val="134"/>
      </rPr>
      <t xml:space="preserve">2.1, </t>
    </r>
    <r>
      <rPr>
        <sz val="11"/>
        <color theme="1"/>
        <rFont val="Calibri"/>
        <charset val="134"/>
      </rPr>
      <t>2.3, 2.4, 3.4,3.5,3.6,3.7</t>
    </r>
    <r>
      <rPr>
        <strike/>
        <sz val="11"/>
        <color theme="1"/>
        <rFont val="Calibri"/>
        <charset val="134"/>
      </rPr>
      <t>,4,4.1</t>
    </r>
  </si>
  <si>
    <t>methods</t>
  </si>
  <si>
    <t>2.1, 4,4.1,5,5.1,5.2</t>
  </si>
  <si>
    <t>what you did</t>
  </si>
  <si>
    <r>
      <rPr>
        <sz val="11"/>
        <color theme="1"/>
        <rFont val="宋体"/>
        <charset val="134"/>
      </rPr>
      <t>写完全部，删去模版注释，</t>
    </r>
    <r>
      <rPr>
        <sz val="11"/>
        <color theme="1"/>
        <rFont val="Calibri"/>
        <charset val="134"/>
      </rPr>
      <t>grammarly</t>
    </r>
    <r>
      <rPr>
        <sz val="11"/>
        <color theme="1"/>
        <rFont val="宋体"/>
        <charset val="134"/>
      </rPr>
      <t>校准</t>
    </r>
  </si>
  <si>
    <t>results</t>
  </si>
  <si>
    <t>Finish first draft and sent it to examier for review, prepare slides</t>
  </si>
  <si>
    <t>conclusions</t>
  </si>
  <si>
    <t>修改进度</t>
  </si>
  <si>
    <t>收到初稿修改意见，计划用两天修改以及润错校错，周二发给教授并问答辩时间</t>
  </si>
  <si>
    <t>Total</t>
  </si>
  <si>
    <r>
      <rPr>
        <sz val="11"/>
        <color theme="1"/>
        <rFont val="宋体"/>
        <charset val="134"/>
      </rPr>
      <t>修改完第</t>
    </r>
    <r>
      <rPr>
        <sz val="11"/>
        <color theme="1"/>
        <rFont val="Calibri"/>
        <charset val="134"/>
      </rPr>
      <t>1,2,3</t>
    </r>
    <r>
      <rPr>
        <sz val="11"/>
        <color theme="1"/>
        <rFont val="宋体"/>
        <charset val="134"/>
      </rPr>
      <t>章</t>
    </r>
  </si>
  <si>
    <t> What worked, what did not work? How did you adjust? What do you wish to have done differently?</t>
  </si>
  <si>
    <t>Lessons Learnt</t>
  </si>
  <si>
    <t>Problem description</t>
  </si>
  <si>
    <t>Discoverer</t>
  </si>
  <si>
    <t>Time</t>
  </si>
  <si>
    <t>Solution</t>
  </si>
  <si>
    <t>Lessons learnt</t>
  </si>
  <si>
    <t xml:space="preserve">Label is a big problem in machine learning, we get the brightfield image dataset with label algorithm of Baxter Algorithm, which turns out that some cells can't be detected. It delays our process of cell position estimation and further goals </t>
  </si>
  <si>
    <t xml:space="preserve">Manually label one folder to check the results of training Yolo. </t>
  </si>
  <si>
    <t>1. Timely communication about the problem in project is hard during starting period of team work. More time and concern from team members should be involved if necessary, and be sensitive and busy in the beginning 
2. we should start manually labeling and studying baxter parallelly, but it need more time and members to study and fix BA.</t>
  </si>
  <si>
    <t>10点开会太早了</t>
  </si>
  <si>
    <t>云服务器的运算资源还没有被合理运用</t>
  </si>
  <si>
    <t>timely email connection</t>
  </si>
  <si>
    <t>point</t>
  </si>
  <si>
    <t>cells</t>
  </si>
  <si>
    <t> What worked,</t>
  </si>
  <si>
    <t>0,1</t>
  </si>
  <si>
    <t>1,2</t>
  </si>
  <si>
    <t>2,0</t>
  </si>
  <si>
    <t>a</t>
  </si>
  <si>
    <t>b</t>
  </si>
  <si>
    <t>c</t>
  </si>
  <si>
    <t>Yolo v5 for cell position detection</t>
  </si>
  <si>
    <t>CNN for cell state estimation</t>
  </si>
  <si>
    <t>Hungarian Algorithm for data association</t>
  </si>
  <si>
    <t>kalman filter for tracking</t>
  </si>
  <si>
    <t xml:space="preserve"> what did not work? </t>
  </si>
  <si>
    <t>baxter algorithm</t>
  </si>
  <si>
    <t xml:space="preserve">How did you adjust? </t>
  </si>
  <si>
    <t>use small manually labeled training set on pretrained model</t>
  </si>
  <si>
    <t>What do you wish to have done differently?</t>
  </si>
  <si>
    <t>Start biology studies of cell tracking methods earlier</t>
  </si>
  <si>
    <t>Try Yolo at first</t>
  </si>
  <si>
    <t>Week44</t>
  </si>
  <si>
    <t>Week45</t>
  </si>
  <si>
    <t>Week46</t>
  </si>
  <si>
    <t>Week47</t>
  </si>
  <si>
    <t>Week48</t>
  </si>
  <si>
    <t>Week49</t>
  </si>
  <si>
    <t>Week50</t>
  </si>
  <si>
    <t>Week51</t>
  </si>
  <si>
    <t>Task 0: Dataset collection and preprocessing</t>
  </si>
  <si>
    <t>Design review
Joint review with Nokia</t>
  </si>
  <si>
    <t>Alpha sample review with customer</t>
  </si>
  <si>
    <t>Alpha Sample delivery</t>
  </si>
  <si>
    <t>Alpha 2</t>
  </si>
  <si>
    <t>Alpha 2 design finalize</t>
  </si>
  <si>
    <t>EDFA Calibration</t>
  </si>
  <si>
    <t>Alpha 2 sample review with customer</t>
  </si>
  <si>
    <t>Alpha 2  Sample delivery</t>
  </si>
  <si>
    <t>Nokia feedback for Alpha 2 samples</t>
  </si>
  <si>
    <t>ICT Design and Fabrication</t>
  </si>
  <si>
    <t>PCBA bring up_HW progress</t>
  </si>
  <si>
    <t>ASG本周进展：</t>
  </si>
  <si>
    <t>1、完成3pcs程序烧录，1pcs烧录不进去，预计硬件问题，待排查</t>
  </si>
  <si>
    <t>2、客户收到PBA，内部调试中</t>
  </si>
  <si>
    <t>3、OSC FPGA Image客户答应尽快提供</t>
  </si>
  <si>
    <t>4、客户撰写bring up更新文档</t>
  </si>
  <si>
    <t>5、EDFA软硬联调中</t>
  </si>
  <si>
    <t>ASG下周计划：</t>
  </si>
  <si>
    <t>1、排查网管硬件问题</t>
  </si>
  <si>
    <t>2、EDFA联调</t>
  </si>
  <si>
    <t>3、继续跟进完成bring up步骤</t>
  </si>
  <si>
    <t>PCBA bring up_FW progress</t>
  </si>
  <si>
    <t>1. PCB已经调试完毕，下一板需要改动和优化的地方，都和硬件组讨论过。</t>
  </si>
  <si>
    <t>2. 通信测试： OACS protocol 和 Wrapper Mode 协议。正在已经开始测试，测试过后，会有一个压力测试。  升级测试也在进行中。</t>
  </si>
  <si>
    <t>3. 光电联调：</t>
  </si>
  <si>
    <r>
      <rPr>
        <sz val="10"/>
        <rFont val="微软雅黑"/>
        <charset val="134"/>
      </rPr>
      <t xml:space="preserve">  升级通信测试的过程中,同步进行</t>
    </r>
    <r>
      <rPr>
        <b/>
        <sz val="10"/>
        <rFont val="微软雅黑"/>
        <charset val="134"/>
      </rPr>
      <t>光电联调</t>
    </r>
    <r>
      <rPr>
        <sz val="10"/>
        <rFont val="微软雅黑"/>
        <charset val="134"/>
      </rPr>
      <t>，但是升级和通信的调试优先。</t>
    </r>
  </si>
  <si>
    <t>1. PCBA bring up进展良好，Domino/NuBCM等download正常，需客户确认EEPROM烧录程序，以及OSC更新。 - Luoke</t>
  </si>
  <si>
    <t>2. 客户本周假期两天，我们要争取完成放大器部分的软件和接口部分，本周末寄出剩下的两块Alpha 0板子，让客户下周可以测试和我们的接口及通信，完成schematic确认。 - Chen Kun/Luo Ke</t>
  </si>
  <si>
    <t>3. 光路需尽快完成验证和测试，确保没有硬件问题。下周早些时间需提供硬件更改的list，供客户确认。 -Xiangxi/Si Ben</t>
  </si>
  <si>
    <t>4. iROADM9 schematic今天会发出，需尽快确认设计时间。 - LuoKe</t>
  </si>
  <si>
    <t>风险因素</t>
  </si>
  <si>
    <r>
      <rPr>
        <b/>
        <sz val="9"/>
        <rFont val="微软雅黑"/>
        <charset val="134"/>
      </rPr>
      <t>问题类别</t>
    </r>
  </si>
  <si>
    <r>
      <rPr>
        <b/>
        <sz val="9"/>
        <rFont val="微软雅黑"/>
        <charset val="134"/>
      </rPr>
      <t>细项</t>
    </r>
  </si>
  <si>
    <t>风险
等级</t>
  </si>
  <si>
    <r>
      <rPr>
        <b/>
        <sz val="9"/>
        <rFont val="微软雅黑"/>
        <charset val="134"/>
      </rPr>
      <t>风险描述</t>
    </r>
  </si>
  <si>
    <r>
      <rPr>
        <b/>
        <sz val="9"/>
        <rFont val="微软雅黑"/>
        <charset val="134"/>
      </rPr>
      <t>应对措施</t>
    </r>
  </si>
  <si>
    <r>
      <rPr>
        <b/>
        <sz val="9"/>
        <rFont val="微软雅黑"/>
        <charset val="134"/>
      </rPr>
      <t>负责人</t>
    </r>
  </si>
  <si>
    <t>交期风险</t>
  </si>
  <si>
    <r>
      <rPr>
        <sz val="9"/>
        <rFont val="微软雅黑"/>
        <charset val="134"/>
      </rPr>
      <t>客户</t>
    </r>
    <r>
      <rPr>
        <sz val="9"/>
        <rFont val="Calibri"/>
        <charset val="134"/>
      </rPr>
      <t>spec</t>
    </r>
  </si>
  <si>
    <r>
      <rPr>
        <sz val="9"/>
        <rFont val="Calibri"/>
        <charset val="134"/>
      </rPr>
      <t>Nokia</t>
    </r>
    <r>
      <rPr>
        <sz val="9"/>
        <rFont val="微软雅黑"/>
        <charset val="134"/>
      </rPr>
      <t>预计</t>
    </r>
    <r>
      <rPr>
        <sz val="9"/>
        <rFont val="Calibri"/>
        <charset val="134"/>
      </rPr>
      <t>9</t>
    </r>
    <r>
      <rPr>
        <sz val="9"/>
        <rFont val="微软雅黑"/>
        <charset val="134"/>
      </rPr>
      <t>月初提供</t>
    </r>
    <r>
      <rPr>
        <sz val="9"/>
        <rFont val="Calibri"/>
        <charset val="134"/>
      </rPr>
      <t>ASWG-B</t>
    </r>
    <r>
      <rPr>
        <sz val="9"/>
        <rFont val="微软雅黑"/>
        <charset val="134"/>
      </rPr>
      <t>项目</t>
    </r>
    <r>
      <rPr>
        <sz val="9"/>
        <rFont val="Calibri"/>
        <charset val="134"/>
      </rPr>
      <t>final spec/</t>
    </r>
    <r>
      <rPr>
        <sz val="9"/>
        <rFont val="微软雅黑"/>
        <charset val="134"/>
      </rPr>
      <t>原理图，
比计划延迟一个月，交期有一定风险</t>
    </r>
  </si>
  <si>
    <t>基于现有文件进行设计，推动各职能组在前期完成大部分设计工作</t>
  </si>
  <si>
    <r>
      <rPr>
        <sz val="9"/>
        <rFont val="Calibri"/>
        <charset val="134"/>
      </rPr>
      <t>Jason</t>
    </r>
    <r>
      <rPr>
        <sz val="9"/>
        <rFont val="微软雅黑"/>
        <charset val="134"/>
      </rPr>
      <t>，</t>
    </r>
    <r>
      <rPr>
        <sz val="9"/>
        <rFont val="Calibri"/>
        <charset val="134"/>
      </rPr>
      <t>Vivian</t>
    </r>
  </si>
  <si>
    <r>
      <rPr>
        <sz val="9"/>
        <rFont val="微软雅黑"/>
        <charset val="134"/>
      </rPr>
      <t>当前仅规划一次</t>
    </r>
    <r>
      <rPr>
        <sz val="9"/>
        <rFont val="Calibri"/>
        <charset val="134"/>
      </rPr>
      <t>Respin</t>
    </r>
    <r>
      <rPr>
        <sz val="9"/>
        <rFont val="微软雅黑"/>
        <charset val="134"/>
      </rPr>
      <t>，若出现设计问题或变更，可能造成多次</t>
    </r>
    <r>
      <rPr>
        <sz val="9"/>
        <rFont val="Calibri"/>
        <charset val="134"/>
      </rPr>
      <t>respin</t>
    </r>
  </si>
  <si>
    <r>
      <rPr>
        <sz val="10"/>
        <rFont val="Calibri"/>
        <charset val="134"/>
      </rPr>
      <t xml:space="preserve">1.Mitigating the riskthrough </t>
    </r>
    <r>
      <rPr>
        <sz val="10"/>
        <color rgb="FF0000FF"/>
        <rFont val="Calibri"/>
        <charset val="134"/>
      </rPr>
      <t xml:space="preserve">Alpha-0 sample testing </t>
    </r>
    <r>
      <rPr>
        <sz val="10"/>
        <rFont val="Calibri"/>
        <charset val="134"/>
      </rPr>
      <t>with Nokia engineers.
2.Identify design issues early through</t>
    </r>
    <r>
      <rPr>
        <sz val="10"/>
        <color rgb="FF0000FF"/>
        <rFont val="Calibri"/>
        <charset val="134"/>
      </rPr>
      <t xml:space="preserve"> expert and joint design review.</t>
    </r>
    <r>
      <rPr>
        <sz val="10"/>
        <rFont val="Calibri"/>
        <charset val="134"/>
      </rPr>
      <t xml:space="preserve">
3.Design</t>
    </r>
    <r>
      <rPr>
        <sz val="10"/>
        <color rgb="FF0000FF"/>
        <rFont val="Calibri"/>
        <charset val="134"/>
      </rPr>
      <t xml:space="preserve"> thorough test plan </t>
    </r>
    <r>
      <rPr>
        <sz val="10"/>
        <rFont val="Calibri"/>
        <charset val="134"/>
      </rPr>
      <t>to verify high risk parts.</t>
    </r>
  </si>
  <si>
    <r>
      <rPr>
        <sz val="9"/>
        <rFont val="Calibri"/>
        <charset val="134"/>
      </rPr>
      <t>Jason</t>
    </r>
    <r>
      <rPr>
        <sz val="9"/>
        <rFont val="微软雅黑"/>
        <charset val="134"/>
      </rPr>
      <t>，罗科</t>
    </r>
  </si>
  <si>
    <t>研发风险</t>
  </si>
  <si>
    <r>
      <rPr>
        <sz val="9"/>
        <color theme="1"/>
        <rFont val="微软雅黑"/>
        <charset val="134"/>
      </rPr>
      <t>电路设计</t>
    </r>
  </si>
  <si>
    <t>客户网管设计未定稿</t>
  </si>
  <si>
    <t>客户09/06已提供初版，正在进一步确认是否有重大设计变更</t>
  </si>
  <si>
    <t>罗科，王京选，佀本，高宇</t>
  </si>
  <si>
    <r>
      <rPr>
        <sz val="9"/>
        <color theme="1"/>
        <rFont val="微软雅黑"/>
        <charset val="134"/>
      </rPr>
      <t>软件设计</t>
    </r>
  </si>
  <si>
    <r>
      <rPr>
        <sz val="9"/>
        <rFont val="微软雅黑"/>
        <charset val="134"/>
      </rPr>
      <t>暂无</t>
    </r>
  </si>
  <si>
    <r>
      <rPr>
        <sz val="9"/>
        <color theme="1"/>
        <rFont val="微软雅黑"/>
        <charset val="134"/>
      </rPr>
      <t>结构设计</t>
    </r>
  </si>
  <si>
    <r>
      <rPr>
        <sz val="9"/>
        <rFont val="微软雅黑"/>
        <charset val="134"/>
      </rPr>
      <t>客户未确认和提供</t>
    </r>
    <r>
      <rPr>
        <sz val="9"/>
        <rFont val="Calibri"/>
        <charset val="134"/>
      </rPr>
      <t xml:space="preserve">Linecard </t>
    </r>
    <r>
      <rPr>
        <sz val="9"/>
        <rFont val="微软雅黑"/>
        <charset val="134"/>
      </rPr>
      <t>结构</t>
    </r>
    <r>
      <rPr>
        <sz val="9"/>
        <rFont val="Calibri"/>
        <charset val="134"/>
      </rPr>
      <t>3D</t>
    </r>
    <r>
      <rPr>
        <sz val="9"/>
        <rFont val="微软雅黑"/>
        <charset val="134"/>
      </rPr>
      <t>，可能导致结构修改，结构设计完成节点延期</t>
    </r>
  </si>
  <si>
    <t>已推动客户 08/19 提供 ASWG-A Pro-E model, 暂时没有concern
持续更新热仿真结果，确认最后方案</t>
  </si>
  <si>
    <t>Jason. 刘凯旋</t>
  </si>
  <si>
    <r>
      <rPr>
        <sz val="8"/>
        <color theme="1"/>
        <rFont val="微软雅黑"/>
        <charset val="134"/>
      </rPr>
      <t>供应链风险</t>
    </r>
  </si>
  <si>
    <r>
      <rPr>
        <sz val="9"/>
        <rFont val="微软雅黑"/>
        <charset val="134"/>
      </rPr>
      <t>长周期IC</t>
    </r>
  </si>
  <si>
    <r>
      <rPr>
        <sz val="9"/>
        <rFont val="微软雅黑"/>
        <charset val="134"/>
      </rPr>
      <t>部分</t>
    </r>
    <r>
      <rPr>
        <sz val="9"/>
        <rFont val="Calibri"/>
        <charset val="134"/>
      </rPr>
      <t>IC</t>
    </r>
    <r>
      <rPr>
        <sz val="9"/>
        <rFont val="微软雅黑"/>
        <charset val="134"/>
      </rPr>
      <t>周期较长或</t>
    </r>
    <r>
      <rPr>
        <sz val="9"/>
        <rFont val="Calibri"/>
        <charset val="134"/>
      </rPr>
      <t>EOL</t>
    </r>
  </si>
  <si>
    <t>已开始下单采购长周期物料</t>
  </si>
  <si>
    <r>
      <rPr>
        <sz val="9"/>
        <rFont val="微软雅黑"/>
        <charset val="134"/>
      </rPr>
      <t>罗科</t>
    </r>
  </si>
  <si>
    <t>Open items</t>
  </si>
  <si>
    <t>Department</t>
  </si>
  <si>
    <t>Sales</t>
  </si>
  <si>
    <t>General</t>
  </si>
  <si>
    <t>需请客户提供完整spec （Optical/HW/SW)</t>
  </si>
  <si>
    <t>原理图未定, 需要客户尽快确认 （CAD, BOM，器件PN等）</t>
  </si>
  <si>
    <t>光学指标需要客户确认</t>
  </si>
  <si>
    <t>PCB</t>
  </si>
  <si>
    <t>PCB平台布局参考设计，咨询客户并争取其提供</t>
  </si>
  <si>
    <t>Nokia Linecard 3D model file及drawing，需要客户尽快提供</t>
  </si>
  <si>
    <t>PM/PL</t>
  </si>
  <si>
    <t>[IROADM] Need Nokia to confirm EDFA/WSS/OCM spec exception and supplier information</t>
  </si>
  <si>
    <r>
      <rPr>
        <b/>
        <sz val="10"/>
        <color theme="1"/>
        <rFont val="微软雅黑"/>
        <charset val="134"/>
      </rPr>
      <t xml:space="preserve">光学指标需要客户确认
</t>
    </r>
    <r>
      <rPr>
        <b/>
        <sz val="10"/>
        <color rgb="FF0000FF"/>
        <rFont val="微软雅黑"/>
        <charset val="134"/>
      </rPr>
      <t>- 07/24客户已经更新，光学正在更新光路图，下周一将反馈客户，进一步讨论</t>
    </r>
  </si>
  <si>
    <r>
      <rPr>
        <b/>
        <sz val="10"/>
        <color theme="1"/>
        <rFont val="微软雅黑"/>
        <charset val="134"/>
      </rPr>
      <t>需要HW team提供连接框图 （ASWG-A)</t>
    </r>
    <r>
      <rPr>
        <b/>
        <sz val="10"/>
        <color theme="1"/>
        <rFont val="微软雅黑"/>
        <charset val="134"/>
      </rPr>
      <t xml:space="preserve">
- 已更新</t>
    </r>
  </si>
  <si>
    <t>AM = Alpha Model?    Art Master</t>
  </si>
  <si>
    <t>PBA RH =             Printed Board Assembly Release for parts (RH= release for parts)</t>
  </si>
  <si>
    <t xml:space="preserve">QT Document =        Document written by HW design team to advise production test development teams how to test the pack. So this would be your version of that.  </t>
  </si>
  <si>
    <t>QT is just part of a pre-defined code to identify the document</t>
  </si>
  <si>
    <t>OLS 评审进度追踪</t>
  </si>
  <si>
    <t>Fuyun</t>
  </si>
  <si>
    <t>Xiezhenming</t>
  </si>
  <si>
    <t>ShuHua</t>
  </si>
  <si>
    <t>会议</t>
  </si>
  <si>
    <t>OAL</t>
  </si>
  <si>
    <t>EDFA</t>
  </si>
  <si>
    <t>OLP</t>
  </si>
  <si>
    <t>OTDR</t>
  </si>
  <si>
    <t>ETD</t>
  </si>
  <si>
    <t>Chasiss</t>
  </si>
  <si>
    <t>Mux</t>
  </si>
  <si>
    <t>PSU</t>
  </si>
  <si>
    <t>MCU</t>
  </si>
  <si>
    <t>背板</t>
  </si>
  <si>
    <r>
      <rPr>
        <sz val="11"/>
        <color theme="1"/>
        <rFont val="微软雅黑"/>
        <charset val="134"/>
      </rPr>
      <t>光学评审</t>
    </r>
  </si>
  <si>
    <t>N/A</t>
  </si>
  <si>
    <r>
      <rPr>
        <sz val="11"/>
        <color theme="1"/>
        <rFont val="微软雅黑"/>
        <charset val="134"/>
      </rPr>
      <t>电路评审</t>
    </r>
  </si>
  <si>
    <t>CP: 07/09</t>
  </si>
  <si>
    <t>JiaXiao</t>
  </si>
  <si>
    <t>结构评审</t>
  </si>
  <si>
    <t>kaixuan liu/
ChengHui Liu</t>
  </si>
  <si>
    <r>
      <rPr>
        <sz val="11"/>
        <color theme="1"/>
        <rFont val="Calibri"/>
        <charset val="134"/>
      </rPr>
      <t>PCB layout</t>
    </r>
    <r>
      <rPr>
        <sz val="11"/>
        <color theme="1"/>
        <rFont val="微软雅黑"/>
        <charset val="134"/>
      </rPr>
      <t>评审</t>
    </r>
  </si>
  <si>
    <t>Spencer</t>
  </si>
  <si>
    <r>
      <rPr>
        <sz val="11"/>
        <color theme="1"/>
        <rFont val="微软雅黑"/>
        <charset val="134"/>
      </rPr>
      <t>SW</t>
    </r>
    <r>
      <rPr>
        <sz val="11"/>
        <color theme="1"/>
        <rFont val="宋体"/>
        <charset val="134"/>
      </rPr>
      <t>评审</t>
    </r>
  </si>
  <si>
    <t>CP: 07/30</t>
  </si>
  <si>
    <t>Yao</t>
  </si>
  <si>
    <r>
      <rPr>
        <sz val="9"/>
        <color theme="1"/>
        <rFont val="Calibri"/>
        <charset val="134"/>
      </rPr>
      <t xml:space="preserve">1. </t>
    </r>
    <r>
      <rPr>
        <sz val="9"/>
        <color theme="1"/>
        <rFont val="微软雅黑"/>
        <charset val="134"/>
      </rPr>
      <t>连接器信息</t>
    </r>
    <r>
      <rPr>
        <sz val="9"/>
        <color theme="1"/>
        <rFont val="Calibri"/>
        <charset val="134"/>
      </rPr>
      <t xml:space="preserve"> </t>
    </r>
    <r>
      <rPr>
        <sz val="9"/>
        <color rgb="FFFF0000"/>
        <rFont val="Calibri"/>
        <charset val="134"/>
      </rPr>
      <t>chenhui</t>
    </r>
  </si>
  <si>
    <r>
      <rPr>
        <sz val="9"/>
        <color theme="1"/>
        <rFont val="Calibri"/>
        <charset val="134"/>
      </rPr>
      <t>1. flash</t>
    </r>
    <r>
      <rPr>
        <sz val="9"/>
        <color theme="1"/>
        <rFont val="微软雅黑"/>
        <charset val="134"/>
      </rPr>
      <t>选型</t>
    </r>
  </si>
  <si>
    <r>
      <rPr>
        <sz val="9"/>
        <color theme="1"/>
        <rFont val="Calibri"/>
        <charset val="134"/>
      </rPr>
      <t xml:space="preserve">2. </t>
    </r>
    <r>
      <rPr>
        <sz val="9"/>
        <color theme="1"/>
        <rFont val="微软雅黑"/>
        <charset val="134"/>
      </rPr>
      <t>接口增加管脚</t>
    </r>
    <r>
      <rPr>
        <sz val="9"/>
        <color theme="1"/>
        <rFont val="Calibri"/>
        <charset val="134"/>
      </rPr>
      <t xml:space="preserve"> </t>
    </r>
    <r>
      <rPr>
        <sz val="9"/>
        <color rgb="FFFF0000"/>
        <rFont val="Calibri"/>
        <charset val="134"/>
      </rPr>
      <t>Jiaxiao</t>
    </r>
  </si>
  <si>
    <r>
      <rPr>
        <sz val="9"/>
        <color theme="1"/>
        <rFont val="Calibri"/>
        <charset val="134"/>
      </rPr>
      <t>2.</t>
    </r>
    <r>
      <rPr>
        <sz val="9"/>
        <color theme="1"/>
        <rFont val="微软雅黑"/>
        <charset val="134"/>
      </rPr>
      <t>接口</t>
    </r>
    <r>
      <rPr>
        <sz val="9"/>
        <color theme="1"/>
        <rFont val="Calibri"/>
        <charset val="134"/>
      </rPr>
      <t xml:space="preserve"> </t>
    </r>
    <r>
      <rPr>
        <sz val="9"/>
        <color rgb="FFFF0000"/>
        <rFont val="Calibri"/>
        <charset val="134"/>
      </rPr>
      <t xml:space="preserve"> BJ</t>
    </r>
  </si>
  <si>
    <r>
      <rPr>
        <sz val="9"/>
        <color theme="1"/>
        <rFont val="Calibri"/>
        <charset val="134"/>
      </rPr>
      <t xml:space="preserve">3. FPGA 1 or 2   </t>
    </r>
    <r>
      <rPr>
        <sz val="9"/>
        <color rgb="FFFF0000"/>
        <rFont val="Calibri"/>
        <charset val="134"/>
      </rPr>
      <t>BJ</t>
    </r>
  </si>
  <si>
    <r>
      <rPr>
        <sz val="9"/>
        <color theme="1"/>
        <rFont val="Calibri"/>
        <charset val="134"/>
      </rPr>
      <t xml:space="preserve">4. </t>
    </r>
    <r>
      <rPr>
        <sz val="9"/>
        <color theme="1"/>
        <rFont val="微软雅黑"/>
        <charset val="134"/>
      </rPr>
      <t>精度问题</t>
    </r>
    <r>
      <rPr>
        <sz val="9"/>
        <color theme="1"/>
        <rFont val="Calibri"/>
        <charset val="134"/>
      </rPr>
      <t xml:space="preserve"> TIA?
30-35</t>
    </r>
    <r>
      <rPr>
        <sz val="9"/>
        <color theme="1"/>
        <rFont val="微软雅黑"/>
        <charset val="134"/>
      </rPr>
      <t>区间</t>
    </r>
    <r>
      <rPr>
        <sz val="9"/>
        <color theme="1"/>
        <rFont val="Calibri"/>
        <charset val="134"/>
      </rPr>
      <t xml:space="preserve"> </t>
    </r>
    <r>
      <rPr>
        <sz val="9"/>
        <color rgb="FFFF0000"/>
        <rFont val="微软雅黑"/>
        <charset val="134"/>
      </rPr>
      <t>可做到</t>
    </r>
    <r>
      <rPr>
        <sz val="9"/>
        <color rgb="FFFF0000"/>
        <rFont val="Calibri"/>
        <charset val="134"/>
      </rPr>
      <t>1.5  BJ</t>
    </r>
  </si>
  <si>
    <r>
      <rPr>
        <b/>
        <sz val="14"/>
        <color rgb="FF00B0F0"/>
        <rFont val="Calibri"/>
        <charset val="134"/>
      </rPr>
      <t>OLS Efficiency Tracking</t>
    </r>
    <r>
      <rPr>
        <b/>
        <sz val="10"/>
        <rFont val="Calibri"/>
        <charset val="134"/>
      </rPr>
      <t>_1st batch sample</t>
    </r>
  </si>
  <si>
    <t>Site</t>
  </si>
  <si>
    <r>
      <rPr>
        <b/>
        <sz val="11"/>
        <color theme="1"/>
        <rFont val="Calibri"/>
        <charset val="134"/>
      </rPr>
      <t>L/T (</t>
    </r>
    <r>
      <rPr>
        <b/>
        <sz val="11"/>
        <color theme="1"/>
        <rFont val="微软雅黑"/>
        <charset val="134"/>
      </rPr>
      <t>天</t>
    </r>
    <r>
      <rPr>
        <b/>
        <sz val="11"/>
        <color theme="1"/>
        <rFont val="Calibri"/>
        <charset val="134"/>
      </rPr>
      <t>)</t>
    </r>
  </si>
  <si>
    <r>
      <rPr>
        <sz val="9"/>
        <color theme="1"/>
        <rFont val="微软雅黑"/>
        <charset val="134"/>
      </rPr>
      <t>光学</t>
    </r>
  </si>
  <si>
    <r>
      <rPr>
        <sz val="9"/>
        <color theme="1"/>
        <rFont val="微软雅黑"/>
        <charset val="134"/>
      </rPr>
      <t>电路</t>
    </r>
  </si>
  <si>
    <r>
      <rPr>
        <b/>
        <sz val="11"/>
        <color theme="1"/>
        <rFont val="微软雅黑"/>
        <charset val="134"/>
      </rPr>
      <t>深圳</t>
    </r>
  </si>
  <si>
    <t>启动备料</t>
  </si>
  <si>
    <r>
      <rPr>
        <sz val="9"/>
        <color rgb="FFFF0000"/>
        <rFont val="Calibri"/>
        <charset val="134"/>
      </rPr>
      <t>GFF
5-6</t>
    </r>
    <r>
      <rPr>
        <sz val="9"/>
        <color rgb="FFFF0000"/>
        <rFont val="微软雅黑"/>
        <charset val="134"/>
      </rPr>
      <t>周</t>
    </r>
  </si>
  <si>
    <r>
      <rPr>
        <sz val="9"/>
        <color theme="1"/>
        <rFont val="Calibri"/>
        <charset val="134"/>
      </rPr>
      <t>EDFA</t>
    </r>
    <r>
      <rPr>
        <sz val="9"/>
        <color theme="1"/>
        <rFont val="微软雅黑"/>
        <charset val="134"/>
      </rPr>
      <t>下周启动备料</t>
    </r>
  </si>
  <si>
    <r>
      <rPr>
        <sz val="11"/>
        <color theme="1"/>
        <rFont val="微软雅黑"/>
        <charset val="134"/>
      </rPr>
      <t xml:space="preserve">备料完成
</t>
    </r>
    <r>
      <rPr>
        <sz val="10"/>
        <color theme="1"/>
        <rFont val="Calibri"/>
        <charset val="134"/>
      </rPr>
      <t>(</t>
    </r>
    <r>
      <rPr>
        <sz val="10"/>
        <color theme="1"/>
        <rFont val="微软雅黑"/>
        <charset val="134"/>
      </rPr>
      <t>含</t>
    </r>
    <r>
      <rPr>
        <sz val="10"/>
        <color theme="1"/>
        <rFont val="Calibri"/>
        <charset val="134"/>
      </rPr>
      <t>PCBA</t>
    </r>
    <r>
      <rPr>
        <sz val="10"/>
        <color theme="1"/>
        <rFont val="微软雅黑"/>
        <charset val="134"/>
      </rPr>
      <t>调试</t>
    </r>
    <r>
      <rPr>
        <sz val="10"/>
        <color theme="1"/>
        <rFont val="Calibri"/>
        <charset val="134"/>
      </rPr>
      <t>)</t>
    </r>
  </si>
  <si>
    <r>
      <rPr>
        <sz val="10"/>
        <color theme="1"/>
        <rFont val="Calibri"/>
        <charset val="134"/>
      </rPr>
      <t>PCB</t>
    </r>
    <r>
      <rPr>
        <sz val="10"/>
        <color theme="1"/>
        <rFont val="微软雅黑"/>
        <charset val="134"/>
      </rPr>
      <t>到料：</t>
    </r>
    <r>
      <rPr>
        <sz val="10"/>
        <color theme="1"/>
        <rFont val="Calibri"/>
        <charset val="134"/>
      </rPr>
      <t>08/05
SMT: 08/12
PCB</t>
    </r>
    <r>
      <rPr>
        <sz val="10"/>
        <color theme="1"/>
        <rFont val="微软雅黑"/>
        <charset val="134"/>
      </rPr>
      <t>调试：</t>
    </r>
    <r>
      <rPr>
        <sz val="10"/>
        <color theme="1"/>
        <rFont val="Calibri"/>
        <charset val="134"/>
      </rPr>
      <t>08/15</t>
    </r>
  </si>
  <si>
    <r>
      <rPr>
        <sz val="9"/>
        <color theme="1"/>
        <rFont val="Calibri"/>
        <charset val="134"/>
      </rPr>
      <t xml:space="preserve">OLP </t>
    </r>
    <r>
      <rPr>
        <sz val="9"/>
        <color theme="1"/>
        <rFont val="微软雅黑"/>
        <charset val="134"/>
      </rPr>
      <t>下周启动备料</t>
    </r>
  </si>
  <si>
    <t>各模块组装</t>
  </si>
  <si>
    <r>
      <rPr>
        <sz val="9"/>
        <color theme="1"/>
        <rFont val="Calibri"/>
        <charset val="134"/>
      </rPr>
      <t xml:space="preserve">OTDR </t>
    </r>
    <r>
      <rPr>
        <sz val="9"/>
        <color theme="1"/>
        <rFont val="微软雅黑"/>
        <charset val="134"/>
      </rPr>
      <t>下周启动备料</t>
    </r>
  </si>
  <si>
    <t>各模块调试</t>
  </si>
  <si>
    <r>
      <rPr>
        <sz val="11"/>
        <color theme="1"/>
        <rFont val="Calibri"/>
        <charset val="134"/>
      </rPr>
      <t>SW</t>
    </r>
    <r>
      <rPr>
        <sz val="11"/>
        <color theme="1"/>
        <rFont val="微软雅黑"/>
        <charset val="134"/>
      </rPr>
      <t>测试</t>
    </r>
  </si>
  <si>
    <t>TTL</t>
  </si>
  <si>
    <r>
      <rPr>
        <b/>
        <sz val="11"/>
        <color theme="1"/>
        <rFont val="微软雅黑"/>
        <charset val="134"/>
      </rPr>
      <t>北京</t>
    </r>
  </si>
  <si>
    <r>
      <rPr>
        <sz val="11"/>
        <color theme="1"/>
        <rFont val="微软雅黑"/>
        <charset val="134"/>
      </rPr>
      <t>北京集成调试</t>
    </r>
  </si>
</sst>
</file>

<file path=xl/styles.xml><?xml version="1.0" encoding="utf-8"?>
<styleSheet xmlns="http://schemas.openxmlformats.org/spreadsheetml/2006/main" xmlns:mc="http://schemas.openxmlformats.org/markup-compatibility/2006" xmlns:xr9="http://schemas.microsoft.com/office/spreadsheetml/2016/revision9" mc:Ignorable="xr9">
  <numFmts count="9">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409]d\-mmm\-yy;@"/>
    <numFmt numFmtId="177" formatCode="m/d;@"/>
    <numFmt numFmtId="178" formatCode="m/d"/>
    <numFmt numFmtId="179" formatCode="yyyy/m/d;@"/>
    <numFmt numFmtId="180" formatCode="#\ ??/??"/>
  </numFmts>
  <fonts count="124">
    <font>
      <sz val="11"/>
      <color theme="1"/>
      <name val="宋体"/>
      <charset val="134"/>
      <scheme val="minor"/>
    </font>
    <font>
      <b/>
      <sz val="14"/>
      <color rgb="FF00B0F0"/>
      <name val="Calibri"/>
      <charset val="134"/>
    </font>
    <font>
      <b/>
      <sz val="11"/>
      <color theme="1"/>
      <name val="Calibri"/>
      <charset val="134"/>
    </font>
    <font>
      <sz val="11"/>
      <color theme="1"/>
      <name val="微软雅黑"/>
      <charset val="134"/>
    </font>
    <font>
      <sz val="11"/>
      <color theme="1"/>
      <name val="Calibri"/>
      <charset val="134"/>
    </font>
    <font>
      <b/>
      <sz val="11"/>
      <color rgb="FF00B0F0"/>
      <name val="Calibri"/>
      <charset val="134"/>
    </font>
    <font>
      <b/>
      <sz val="12"/>
      <color rgb="FF00B0F0"/>
      <name val="Calibri"/>
      <charset val="134"/>
    </font>
    <font>
      <sz val="9"/>
      <color theme="1"/>
      <name val="Calibri"/>
      <charset val="134"/>
    </font>
    <font>
      <sz val="9"/>
      <color rgb="FFFF0000"/>
      <name val="Calibri"/>
      <charset val="134"/>
    </font>
    <font>
      <sz val="10"/>
      <color theme="1"/>
      <name val="Calibri"/>
      <charset val="134"/>
    </font>
    <font>
      <b/>
      <sz val="11"/>
      <color theme="1"/>
      <name val="微软雅黑"/>
      <charset val="134"/>
    </font>
    <font>
      <sz val="11"/>
      <color rgb="FF0033CC"/>
      <name val="Calibri"/>
      <charset val="134"/>
    </font>
    <font>
      <sz val="11"/>
      <color theme="1"/>
      <name val="宋体"/>
      <charset val="134"/>
    </font>
    <font>
      <sz val="11"/>
      <color theme="0" tint="-0.249977111117893"/>
      <name val="Calibri"/>
      <charset val="134"/>
    </font>
    <font>
      <sz val="9"/>
      <color theme="1"/>
      <name val="宋体"/>
      <charset val="134"/>
      <scheme val="minor"/>
    </font>
    <font>
      <b/>
      <sz val="9"/>
      <name val="微软雅黑"/>
      <charset val="134"/>
    </font>
    <font>
      <b/>
      <sz val="9"/>
      <color theme="1"/>
      <name val="微软雅黑"/>
      <charset val="134"/>
    </font>
    <font>
      <sz val="9"/>
      <color theme="1"/>
      <name val="微软雅黑"/>
      <charset val="134"/>
    </font>
    <font>
      <sz val="9"/>
      <name val="微软雅黑"/>
      <charset val="134"/>
    </font>
    <font>
      <b/>
      <sz val="10"/>
      <color theme="1"/>
      <name val="微软雅黑"/>
      <charset val="134"/>
    </font>
    <font>
      <sz val="10"/>
      <name val="Calibri"/>
      <charset val="134"/>
    </font>
    <font>
      <sz val="8"/>
      <name val="Calibri"/>
      <charset val="134"/>
    </font>
    <font>
      <sz val="9"/>
      <name val="Calibri"/>
      <charset val="134"/>
    </font>
    <font>
      <b/>
      <sz val="11"/>
      <name val="微软雅黑"/>
      <charset val="134"/>
    </font>
    <font>
      <b/>
      <sz val="9"/>
      <color theme="0"/>
      <name val="Calibri"/>
      <charset val="134"/>
    </font>
    <font>
      <b/>
      <sz val="9"/>
      <name val="Calibri"/>
      <charset val="134"/>
    </font>
    <font>
      <sz val="8"/>
      <color theme="1"/>
      <name val="微软雅黑"/>
      <charset val="134"/>
    </font>
    <font>
      <sz val="9"/>
      <color rgb="FF0000FF"/>
      <name val="微软雅黑"/>
      <charset val="134"/>
    </font>
    <font>
      <sz val="8"/>
      <color theme="1"/>
      <name val="Calibri"/>
      <charset val="134"/>
    </font>
    <font>
      <sz val="8"/>
      <name val="微软雅黑"/>
      <charset val="134"/>
    </font>
    <font>
      <sz val="10"/>
      <color theme="1"/>
      <name val="微软雅黑"/>
      <charset val="134"/>
    </font>
    <font>
      <sz val="10"/>
      <name val="微软雅黑"/>
      <charset val="134"/>
    </font>
    <font>
      <b/>
      <sz val="10"/>
      <color theme="1"/>
      <name val="Calibri"/>
      <charset val="134"/>
    </font>
    <font>
      <b/>
      <sz val="10"/>
      <color rgb="FF363636"/>
      <name val="Calibri"/>
      <charset val="134"/>
    </font>
    <font>
      <b/>
      <sz val="10"/>
      <color rgb="FF363636"/>
      <name val="微软雅黑"/>
      <charset val="134"/>
    </font>
    <font>
      <b/>
      <sz val="10"/>
      <name val="Calibri"/>
      <charset val="134"/>
    </font>
    <font>
      <b/>
      <sz val="10"/>
      <color rgb="FF000000"/>
      <name val="Calibri"/>
      <charset val="134"/>
    </font>
    <font>
      <sz val="10"/>
      <color theme="1"/>
      <name val="宋体"/>
      <charset val="134"/>
    </font>
    <font>
      <b/>
      <sz val="10"/>
      <color rgb="FF0000FF"/>
      <name val="Calibri"/>
      <charset val="134"/>
    </font>
    <font>
      <sz val="12"/>
      <color rgb="FF000000"/>
      <name val="Helvetica"/>
      <charset val="134"/>
    </font>
    <font>
      <b/>
      <sz val="12"/>
      <color rgb="FFFF0000"/>
      <name val="宋体"/>
      <charset val="134"/>
    </font>
    <font>
      <b/>
      <sz val="11"/>
      <color theme="1"/>
      <name val="宋体"/>
      <charset val="134"/>
    </font>
    <font>
      <sz val="11"/>
      <color theme="5"/>
      <name val="Calibri"/>
      <charset val="134"/>
    </font>
    <font>
      <strike/>
      <sz val="11"/>
      <color theme="1"/>
      <name val="Calibri"/>
      <charset val="134"/>
    </font>
    <font>
      <b/>
      <sz val="10"/>
      <color theme="0"/>
      <name val="Calibri"/>
      <charset val="134"/>
    </font>
    <font>
      <sz val="10"/>
      <color rgb="FFFF0000"/>
      <name val="Calibri"/>
      <charset val="134"/>
    </font>
    <font>
      <u/>
      <sz val="11"/>
      <color theme="10"/>
      <name val="宋体"/>
      <charset val="134"/>
    </font>
    <font>
      <b/>
      <sz val="12"/>
      <color theme="1"/>
      <name val="微软雅黑"/>
      <charset val="134"/>
    </font>
    <font>
      <b/>
      <sz val="9"/>
      <color theme="1"/>
      <name val="Calibri"/>
      <charset val="134"/>
    </font>
    <font>
      <b/>
      <sz val="9"/>
      <color rgb="FF0000FF"/>
      <name val="Calibri"/>
      <charset val="134"/>
    </font>
    <font>
      <b/>
      <sz val="9"/>
      <color rgb="FFC00000"/>
      <name val="Calibri"/>
      <charset val="134"/>
    </font>
    <font>
      <b/>
      <sz val="10"/>
      <color rgb="FF0033CC"/>
      <name val="Calibri"/>
      <charset val="134"/>
    </font>
    <font>
      <b/>
      <sz val="9"/>
      <color rgb="FF0000FF"/>
      <name val="微软雅黑"/>
      <charset val="134"/>
    </font>
    <font>
      <b/>
      <sz val="10"/>
      <color theme="0"/>
      <name val="Century Gothic"/>
      <charset val="134"/>
    </font>
    <font>
      <sz val="11"/>
      <color theme="1"/>
      <name val="Century Gothic"/>
      <charset val="134"/>
    </font>
    <font>
      <b/>
      <sz val="16"/>
      <color theme="1"/>
      <name val="Arial"/>
      <charset val="134"/>
    </font>
    <font>
      <b/>
      <i/>
      <sz val="16"/>
      <color theme="1"/>
      <name val="Calibri"/>
      <charset val="134"/>
    </font>
    <font>
      <sz val="9"/>
      <color rgb="FF0000FF"/>
      <name val="Calibri"/>
      <charset val="134"/>
    </font>
    <font>
      <sz val="12"/>
      <name val="微软雅黑"/>
      <charset val="134"/>
    </font>
    <font>
      <b/>
      <sz val="20"/>
      <name val="微软雅黑"/>
      <charset val="134"/>
    </font>
    <font>
      <b/>
      <sz val="14"/>
      <name val="微软雅黑"/>
      <charset val="134"/>
    </font>
    <font>
      <sz val="12"/>
      <color rgb="FF000000"/>
      <name val="微软雅黑"/>
      <charset val="134"/>
    </font>
    <font>
      <sz val="14"/>
      <color indexed="10"/>
      <name val="微软雅黑"/>
      <charset val="134"/>
    </font>
    <font>
      <sz val="14"/>
      <name val="微软雅黑"/>
      <charset val="134"/>
    </font>
    <font>
      <b/>
      <sz val="14"/>
      <color indexed="10"/>
      <name val="微软雅黑"/>
      <charset val="134"/>
    </font>
    <font>
      <b/>
      <sz val="16"/>
      <name val="微软雅黑"/>
      <charset val="134"/>
    </font>
    <font>
      <b/>
      <sz val="12"/>
      <name val="微软雅黑"/>
      <charset val="134"/>
    </font>
    <font>
      <b/>
      <sz val="12"/>
      <color indexed="10"/>
      <name val="微软雅黑"/>
      <charset val="134"/>
    </font>
    <font>
      <sz val="11"/>
      <name val="Calibri"/>
      <charset val="134"/>
    </font>
    <font>
      <b/>
      <sz val="11"/>
      <name val="Calibri"/>
      <charset val="134"/>
    </font>
    <font>
      <b/>
      <sz val="8"/>
      <name val="Calibri"/>
      <charset val="134"/>
    </font>
    <font>
      <b/>
      <sz val="8"/>
      <color rgb="FF0000FF"/>
      <name val="Calibri"/>
      <charset val="134"/>
    </font>
    <font>
      <b/>
      <sz val="8"/>
      <color rgb="FFC00000"/>
      <name val="Calibri"/>
      <charset val="134"/>
    </font>
    <font>
      <b/>
      <sz val="8"/>
      <name val="微软雅黑"/>
      <charset val="134"/>
    </font>
    <font>
      <b/>
      <sz val="8"/>
      <color rgb="FF0000FF"/>
      <name val="微软雅黑"/>
      <charset val="134"/>
    </font>
    <font>
      <b/>
      <sz val="10"/>
      <color theme="0"/>
      <name val="微软雅黑"/>
      <charset val="134"/>
    </font>
    <font>
      <b/>
      <sz val="10"/>
      <color rgb="FF0000FF"/>
      <name val="微软雅黑"/>
      <charset val="134"/>
    </font>
    <font>
      <b/>
      <sz val="22"/>
      <color rgb="FFFF0000"/>
      <name val="Calibri"/>
      <charset val="134"/>
    </font>
    <font>
      <sz val="9"/>
      <color rgb="FFFF0000"/>
      <name val="微软雅黑"/>
      <charset val="134"/>
    </font>
    <font>
      <sz val="9"/>
      <color theme="9" tint="-0.25"/>
      <name val="微软雅黑"/>
      <charset val="134"/>
    </font>
    <font>
      <sz val="9"/>
      <color theme="5" tint="-0.25"/>
      <name val="微软雅黑"/>
      <charset val="134"/>
    </font>
    <font>
      <sz val="9"/>
      <color theme="0" tint="-0.5"/>
      <name val="微软雅黑"/>
      <charset val="134"/>
    </font>
    <font>
      <b/>
      <sz val="11"/>
      <color rgb="FF0033CC"/>
      <name val="Calibri"/>
      <charset val="134"/>
    </font>
    <font>
      <sz val="11"/>
      <name val="宋体"/>
      <charset val="134"/>
    </font>
    <font>
      <sz val="12"/>
      <color theme="1"/>
      <name val="微软雅黑"/>
      <charset val="134"/>
    </font>
    <font>
      <sz val="10"/>
      <color theme="2" tint="-0.5"/>
      <name val="微软雅黑"/>
      <charset val="134"/>
    </font>
    <font>
      <sz val="10"/>
      <color rgb="FFFF0000"/>
      <name val="微软雅黑"/>
      <charset val="134"/>
    </font>
    <font>
      <u/>
      <sz val="11"/>
      <color theme="2" tint="-0.5"/>
      <name val="宋体"/>
      <charset val="134"/>
    </font>
    <font>
      <sz val="10"/>
      <color theme="0" tint="-0.5"/>
      <name val="微软雅黑"/>
      <charset val="134"/>
    </font>
    <font>
      <strike/>
      <sz val="10"/>
      <color theme="1"/>
      <name val="微软雅黑"/>
      <charset val="134"/>
    </font>
    <font>
      <strike/>
      <sz val="10"/>
      <color theme="0" tint="-0.5"/>
      <name val="微软雅黑"/>
      <charset val="134"/>
    </font>
    <font>
      <sz val="10"/>
      <color rgb="FF000000"/>
      <name val="Calibri"/>
      <charset val="134"/>
    </font>
    <font>
      <sz val="9"/>
      <color theme="1"/>
      <name val="宋体"/>
      <charset val="134"/>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4"/>
      <name val="宋体"/>
      <charset val="134"/>
    </font>
    <font>
      <sz val="10"/>
      <name val="Arial"/>
      <charset val="134"/>
    </font>
    <font>
      <sz val="12"/>
      <name val="宋体"/>
      <charset val="134"/>
    </font>
    <font>
      <sz val="11"/>
      <color theme="0"/>
      <name val="Calibri"/>
      <charset val="134"/>
    </font>
    <font>
      <sz val="10"/>
      <color rgb="FF0000FF"/>
      <name val="Calibri"/>
      <charset val="134"/>
    </font>
    <font>
      <b/>
      <sz val="10"/>
      <name val="微软雅黑"/>
      <charset val="134"/>
    </font>
    <font>
      <sz val="10"/>
      <color theme="1"/>
      <name val="Arial"/>
      <charset val="134"/>
    </font>
    <font>
      <b/>
      <sz val="9"/>
      <color rgb="FF0000FF"/>
      <name val="宋体"/>
      <charset val="134"/>
    </font>
    <font>
      <sz val="9"/>
      <color theme="5"/>
      <name val="微软雅黑"/>
      <charset val="134"/>
    </font>
    <font>
      <b/>
      <sz val="8"/>
      <color rgb="FFC00000"/>
      <name val="微软雅黑"/>
      <charset val="134"/>
    </font>
    <font>
      <strike/>
      <sz val="9"/>
      <color rgb="FFFF0000"/>
      <name val="微软雅黑"/>
      <charset val="134"/>
    </font>
    <font>
      <sz val="11"/>
      <color rgb="FF0000FF"/>
      <name val="宋体"/>
      <charset val="134"/>
    </font>
    <font>
      <sz val="11"/>
      <color rgb="FF0000FF"/>
      <name val="Calibri"/>
      <charset val="134"/>
    </font>
  </fonts>
  <fills count="58">
    <fill>
      <patternFill patternType="none"/>
    </fill>
    <fill>
      <patternFill patternType="gray125"/>
    </fill>
    <fill>
      <patternFill patternType="solid">
        <fgColor theme="9" tint="0.799981688894314"/>
        <bgColor indexed="64"/>
      </patternFill>
    </fill>
    <fill>
      <patternFill patternType="solid">
        <fgColor theme="4" tint="0.799981688894314"/>
        <bgColor indexed="64"/>
      </patternFill>
    </fill>
    <fill>
      <patternFill patternType="solid">
        <fgColor theme="9" tint="0.599993896298105"/>
        <bgColor indexed="64"/>
      </patternFill>
    </fill>
    <fill>
      <patternFill patternType="solid">
        <fgColor rgb="FFDDEBF7"/>
        <bgColor indexed="64"/>
      </patternFill>
    </fill>
    <fill>
      <patternFill patternType="solid">
        <fgColor rgb="FFDAEEF3"/>
        <bgColor indexed="64"/>
      </patternFill>
    </fill>
    <fill>
      <patternFill patternType="solid">
        <fgColor theme="0" tint="-0.0499893185216834"/>
        <bgColor indexed="64"/>
      </patternFill>
    </fill>
    <fill>
      <patternFill patternType="solid">
        <fgColor theme="0"/>
        <bgColor indexed="64"/>
      </patternFill>
    </fill>
    <fill>
      <patternFill patternType="solid">
        <fgColor theme="5" tint="0.799981688894314"/>
        <bgColor indexed="64"/>
      </patternFill>
    </fill>
    <fill>
      <patternFill patternType="solid">
        <fgColor rgb="FFFFFFFF"/>
        <bgColor indexed="64"/>
      </patternFill>
    </fill>
    <fill>
      <patternFill patternType="solid">
        <fgColor theme="7" tint="0.799981688894314"/>
        <bgColor indexed="64"/>
      </patternFill>
    </fill>
    <fill>
      <patternFill patternType="solid">
        <fgColor rgb="FFFCE4D6"/>
        <bgColor indexed="64"/>
      </patternFill>
    </fill>
    <fill>
      <patternFill patternType="solid">
        <fgColor rgb="FFFFFFCC"/>
        <bgColor indexed="64"/>
      </patternFill>
    </fill>
    <fill>
      <patternFill patternType="solid">
        <fgColor rgb="FFFFF2CC"/>
        <bgColor indexed="64"/>
      </patternFill>
    </fill>
    <fill>
      <patternFill patternType="solid">
        <fgColor rgb="FFFF0000"/>
        <bgColor indexed="64"/>
      </patternFill>
    </fill>
    <fill>
      <patternFill patternType="solid">
        <fgColor theme="0" tint="-0.35"/>
        <bgColor indexed="64"/>
      </patternFill>
    </fill>
    <fill>
      <patternFill patternType="solid">
        <fgColor theme="8" tint="0.799981688894314"/>
        <bgColor indexed="64"/>
      </patternFill>
    </fill>
    <fill>
      <patternFill patternType="solid">
        <fgColor rgb="FFFFD966"/>
        <bgColor indexed="64"/>
      </patternFill>
    </fill>
    <fill>
      <patternFill patternType="solid">
        <fgColor theme="7" tint="0.399975585192419"/>
        <bgColor indexed="64"/>
      </patternFill>
    </fill>
    <fill>
      <patternFill patternType="solid">
        <fgColor rgb="FFFFC000"/>
        <bgColor indexed="64"/>
      </patternFill>
    </fill>
    <fill>
      <patternFill patternType="solid">
        <fgColor theme="3" tint="-0.249977111117893"/>
        <bgColor indexed="64"/>
      </patternFill>
    </fill>
    <fill>
      <patternFill patternType="solid">
        <fgColor theme="3" tint="0.799981688894314"/>
        <bgColor indexed="64"/>
      </patternFill>
    </fill>
    <fill>
      <patternFill patternType="solid">
        <fgColor rgb="FF00BD32"/>
        <bgColor indexed="64"/>
      </patternFill>
    </fill>
    <fill>
      <patternFill patternType="solid">
        <fgColor rgb="FFEAF5D2"/>
        <bgColor indexed="64"/>
      </patternFill>
    </fill>
    <fill>
      <patternFill patternType="solid">
        <fgColor theme="6" tint="-0.249977111117893"/>
        <bgColor indexed="64"/>
      </patternFill>
    </fill>
    <fill>
      <patternFill patternType="solid">
        <fgColor theme="6" tint="0.799981688894314"/>
        <bgColor indexed="64"/>
      </patternFill>
    </fill>
    <fill>
      <patternFill patternType="solid">
        <fgColor theme="7" tint="-0.249977111117893"/>
        <bgColor indexed="64"/>
      </patternFill>
    </fill>
    <fill>
      <patternFill patternType="solid">
        <fgColor theme="8" tint="-0.249977111117893"/>
        <bgColor indexed="64"/>
      </patternFill>
    </fill>
    <fill>
      <patternFill patternType="solid">
        <fgColor theme="0" tint="-0.149998474074526"/>
        <bgColor indexed="64"/>
      </patternFill>
    </fill>
    <fill>
      <patternFill patternType="solid">
        <fgColor rgb="FFFFCCFF"/>
        <bgColor indexed="64"/>
      </patternFill>
    </fill>
    <fill>
      <patternFill patternType="solid">
        <fgColor indexed="40"/>
        <bgColor indexed="64"/>
      </patternFill>
    </fill>
    <fill>
      <patternFill patternType="solid">
        <fgColor indexed="13"/>
        <bgColor indexed="64"/>
      </patternFill>
    </fill>
    <fill>
      <patternFill patternType="solid">
        <fgColor rgb="FFFFFF00"/>
        <bgColor indexed="64"/>
      </patternFill>
    </fill>
    <fill>
      <patternFill patternType="solid">
        <fgColor theme="4"/>
        <bgColor indexed="64"/>
      </patternFill>
    </fill>
    <fill>
      <patternFill patternType="solid">
        <fgColor theme="5" tint="0.4"/>
        <bgColor indexed="64"/>
      </patternFill>
    </fill>
    <fill>
      <patternFill patternType="solid">
        <fgColor theme="8" tint="0.4"/>
        <bgColor indexed="64"/>
      </patternFill>
    </fill>
    <fill>
      <patternFill patternType="solid">
        <fgColor theme="9"/>
        <bgColor indexed="64"/>
      </patternFill>
    </fill>
    <fill>
      <patternFill patternType="solid">
        <fgColor theme="8" tint="0.599993896298105"/>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599993896298105"/>
        <bgColor indexed="64"/>
      </patternFill>
    </fill>
    <fill>
      <patternFill patternType="solid">
        <fgColor theme="8"/>
        <bgColor indexed="64"/>
      </patternFill>
    </fill>
    <fill>
      <patternFill patternType="solid">
        <fgColor theme="8" tint="0.399975585192419"/>
        <bgColor indexed="64"/>
      </patternFill>
    </fill>
    <fill>
      <patternFill patternType="solid">
        <fgColor theme="9" tint="0.399975585192419"/>
        <bgColor indexed="64"/>
      </patternFill>
    </fill>
  </fills>
  <borders count="89">
    <border>
      <left/>
      <right/>
      <top/>
      <bottom/>
      <diagonal/>
    </border>
    <border>
      <left style="thin">
        <color theme="0" tint="-0.249946592608417"/>
      </left>
      <right style="thin">
        <color theme="0" tint="-0.249946592608417"/>
      </right>
      <top style="thin">
        <color theme="0" tint="-0.249946592608417"/>
      </top>
      <bottom style="thin">
        <color theme="0" tint="-0.249946592608417"/>
      </bottom>
      <diagonal/>
    </border>
    <border>
      <left style="thin">
        <color theme="0" tint="-0.249946592608417"/>
      </left>
      <right style="thin">
        <color theme="0" tint="-0.249946592608417"/>
      </right>
      <top style="thin">
        <color theme="0" tint="-0.249946592608417"/>
      </top>
      <bottom/>
      <diagonal/>
    </border>
    <border>
      <left style="thin">
        <color theme="0" tint="-0.249946592608417"/>
      </left>
      <right style="thin">
        <color theme="0" tint="-0.249946592608417"/>
      </right>
      <top/>
      <bottom/>
      <diagonal/>
    </border>
    <border>
      <left style="thin">
        <color theme="0" tint="-0.249946592608417"/>
      </left>
      <right style="thin">
        <color theme="0" tint="-0.249946592608417"/>
      </right>
      <top/>
      <bottom style="thin">
        <color theme="0" tint="-0.249946592608417"/>
      </bottom>
      <diagonal/>
    </border>
    <border>
      <left/>
      <right/>
      <top style="thin">
        <color theme="0" tint="-0.249946592608417"/>
      </top>
      <bottom style="thin">
        <color theme="0" tint="-0.249946592608417"/>
      </bottom>
      <diagonal/>
    </border>
    <border>
      <left/>
      <right/>
      <top/>
      <bottom style="thin">
        <color theme="0" tint="-0.249946592608417"/>
      </bottom>
      <diagonal/>
    </border>
    <border>
      <left style="thin">
        <color theme="4"/>
      </left>
      <right style="thin">
        <color theme="4"/>
      </right>
      <top/>
      <bottom/>
      <diagonal/>
    </border>
    <border>
      <left style="thin">
        <color theme="4"/>
      </left>
      <right style="thin">
        <color theme="4"/>
      </right>
      <top/>
      <bottom style="thin">
        <color theme="4"/>
      </bottom>
      <diagonal/>
    </border>
    <border>
      <left style="thin">
        <color theme="4"/>
      </left>
      <right style="thin">
        <color theme="4"/>
      </right>
      <top style="thin">
        <color theme="4"/>
      </top>
      <bottom style="thin">
        <color theme="4"/>
      </bottom>
      <diagonal/>
    </border>
    <border>
      <left/>
      <right style="thin">
        <color theme="0" tint="-0.249946592608417"/>
      </right>
      <top/>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ck">
        <color rgb="FFB1BBCC"/>
      </left>
      <right/>
      <top style="thick">
        <color rgb="FFB1BBCC"/>
      </top>
      <bottom style="thin">
        <color rgb="FFB1BBCC"/>
      </bottom>
      <diagonal/>
    </border>
    <border>
      <left/>
      <right/>
      <top style="thick">
        <color rgb="FFB1BBCC"/>
      </top>
      <bottom style="thin">
        <color rgb="FFB1BBCC"/>
      </bottom>
      <diagonal/>
    </border>
    <border>
      <left/>
      <right style="thick">
        <color rgb="FFB1BBCC"/>
      </right>
      <top style="thick">
        <color rgb="FFB1BBCC"/>
      </top>
      <bottom style="thin">
        <color rgb="FFB1BBCC"/>
      </bottom>
      <diagonal/>
    </border>
    <border>
      <left style="thin">
        <color rgb="FFB1BBCC"/>
      </left>
      <right style="thin">
        <color rgb="FFB1BBCC"/>
      </right>
      <top style="thin">
        <color rgb="FFB1BBCC"/>
      </top>
      <bottom style="thin">
        <color rgb="FFB1BBCC"/>
      </bottom>
      <diagonal/>
    </border>
    <border>
      <left/>
      <right/>
      <top style="thin">
        <color rgb="FFB1BBCC"/>
      </top>
      <bottom style="thin">
        <color rgb="FFB1BBCC"/>
      </bottom>
      <diagonal/>
    </border>
    <border>
      <left style="thick">
        <color rgb="FFB1BBCC"/>
      </left>
      <right/>
      <top style="thin">
        <color rgb="FFB1BBCC"/>
      </top>
      <bottom style="thin">
        <color rgb="FFB1BBCC"/>
      </bottom>
      <diagonal/>
    </border>
    <border>
      <left/>
      <right style="thick">
        <color rgb="FFB1BBCC"/>
      </right>
      <top style="thin">
        <color rgb="FFB1BBCC"/>
      </top>
      <bottom style="thin">
        <color rgb="FFB1BBCC"/>
      </bottom>
      <diagonal/>
    </border>
    <border>
      <left style="thin">
        <color rgb="FFB1BBCC"/>
      </left>
      <right style="thin">
        <color rgb="FFB1BBCC"/>
      </right>
      <top/>
      <bottom style="thin">
        <color rgb="FFB1BBCC"/>
      </bottom>
      <diagonal/>
    </border>
    <border>
      <left/>
      <right/>
      <top/>
      <bottom style="thin">
        <color rgb="FFB1BBCC"/>
      </bottom>
      <diagonal/>
    </border>
    <border>
      <left/>
      <right style="thin">
        <color theme="0" tint="-0.5"/>
      </right>
      <top style="thin">
        <color rgb="FFB1BBCC"/>
      </top>
      <bottom style="thin">
        <color rgb="FFB1BBCC"/>
      </bottom>
      <diagonal/>
    </border>
    <border>
      <left/>
      <right style="thin">
        <color rgb="FFB1BBCC"/>
      </right>
      <top style="thin">
        <color rgb="FFB1BBCC"/>
      </top>
      <bottom style="thin">
        <color rgb="FFB1BBCC"/>
      </bottom>
      <diagonal/>
    </border>
    <border>
      <left style="thin">
        <color rgb="FFB1BBCC"/>
      </left>
      <right style="thin">
        <color theme="0" tint="-0.5"/>
      </right>
      <top style="thin">
        <color rgb="FFB1BBCC"/>
      </top>
      <bottom style="thin">
        <color rgb="FFB1BBCC"/>
      </bottom>
      <diagonal/>
    </border>
    <border>
      <left/>
      <right style="thick">
        <color rgb="FFB1BBCC"/>
      </right>
      <top style="thin">
        <color rgb="FFB1BBCC"/>
      </top>
      <bottom/>
      <diagonal/>
    </border>
    <border>
      <left style="thin">
        <color rgb="FFB1BBCC"/>
      </left>
      <right/>
      <top style="thin">
        <color rgb="FFB1BBCC"/>
      </top>
      <bottom style="thin">
        <color rgb="FFB1BBCC"/>
      </bottom>
      <diagonal/>
    </border>
    <border>
      <left style="thick">
        <color rgb="FFB1BBCC"/>
      </left>
      <right/>
      <top/>
      <bottom style="thick">
        <color rgb="FFB1BBCC"/>
      </bottom>
      <diagonal/>
    </border>
    <border>
      <left/>
      <right/>
      <top style="thin">
        <color rgb="FFB1BBCC"/>
      </top>
      <bottom style="thick">
        <color rgb="FFB1BBCC"/>
      </bottom>
      <diagonal/>
    </border>
    <border>
      <left/>
      <right style="thick">
        <color rgb="FFB1BBCC"/>
      </right>
      <top style="thin">
        <color rgb="FFB1BBCC"/>
      </top>
      <bottom style="thick">
        <color rgb="FFB1BBCC"/>
      </bottom>
      <diagonal/>
    </border>
    <border>
      <left style="thin">
        <color auto="1"/>
      </left>
      <right style="thin">
        <color auto="1"/>
      </right>
      <top style="thin">
        <color auto="1"/>
      </top>
      <bottom style="thin">
        <color auto="1"/>
      </bottom>
      <diagonal/>
    </border>
    <border>
      <left style="thin">
        <color theme="0" tint="-0.249946592608417"/>
      </left>
      <right style="thin">
        <color auto="1"/>
      </right>
      <top style="thin">
        <color theme="0" tint="-0.249946592608417"/>
      </top>
      <bottom style="thin">
        <color theme="0" tint="-0.249946592608417"/>
      </bottom>
      <diagonal/>
    </border>
    <border>
      <left style="thin">
        <color theme="0" tint="-0.249946592608417"/>
      </left>
      <right style="thin">
        <color theme="0" tint="-0.249946592608417"/>
      </right>
      <top style="thin">
        <color theme="0" tint="-0.249946592608417"/>
      </top>
      <bottom style="thin">
        <color auto="1"/>
      </bottom>
      <diagonal/>
    </border>
    <border>
      <left style="thin">
        <color theme="0" tint="-0.249946592608417"/>
      </left>
      <right style="thin">
        <color auto="1"/>
      </right>
      <top style="thin">
        <color theme="0" tint="-0.249946592608417"/>
      </top>
      <bottom style="thin">
        <color auto="1"/>
      </bottom>
      <diagonal/>
    </border>
    <border>
      <left style="thin">
        <color rgb="FFBFBFBF"/>
      </left>
      <right style="thin">
        <color rgb="FFBFBFBF"/>
      </right>
      <top style="thin">
        <color rgb="FFBFBFBF"/>
      </top>
      <bottom style="thin">
        <color rgb="FFBFBFBF"/>
      </bottom>
      <diagonal/>
    </border>
    <border>
      <left style="thin">
        <color rgb="FFBFBFBF"/>
      </left>
      <right style="thin">
        <color rgb="FFBFBFBF"/>
      </right>
      <top style="thin">
        <color rgb="FFBFBFBF"/>
      </top>
      <bottom/>
      <diagonal/>
    </border>
    <border>
      <left style="thin">
        <color rgb="FFBFBFBF"/>
      </left>
      <right style="thin">
        <color rgb="FFBFBFBF"/>
      </right>
      <top/>
      <bottom style="thin">
        <color rgb="FFBFBFBF"/>
      </bottom>
      <diagonal/>
    </border>
    <border>
      <left style="medium">
        <color theme="0" tint="-0.249977111117893"/>
      </left>
      <right/>
      <top style="medium">
        <color theme="0" tint="-0.249977111117893"/>
      </top>
      <bottom/>
      <diagonal/>
    </border>
    <border>
      <left style="medium">
        <color theme="0" tint="-0.249977111117893"/>
      </left>
      <right/>
      <top/>
      <bottom/>
      <diagonal/>
    </border>
    <border>
      <left style="medium">
        <color theme="0" tint="-0.249977111117893"/>
      </left>
      <right/>
      <top/>
      <bottom style="medium">
        <color theme="0" tint="-0.249977111117893"/>
      </bottom>
      <diagonal/>
    </border>
    <border>
      <left style="medium">
        <color theme="0" tint="-0.249977111117893"/>
      </left>
      <right style="medium">
        <color theme="0" tint="-0.249977111117893"/>
      </right>
      <top/>
      <bottom/>
      <diagonal/>
    </border>
    <border>
      <left style="medium">
        <color theme="0" tint="-0.249977111117893"/>
      </left>
      <right style="medium">
        <color theme="0" tint="-0.249977111117893"/>
      </right>
      <top/>
      <bottom style="medium">
        <color theme="0" tint="-0.249977111117893"/>
      </bottom>
      <diagonal/>
    </border>
    <border>
      <left style="medium">
        <color auto="1"/>
      </left>
      <right style="thin">
        <color auto="1"/>
      </right>
      <top style="medium">
        <color auto="1"/>
      </top>
      <bottom/>
      <diagonal/>
    </border>
    <border>
      <left style="thin">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top style="thin">
        <color auto="1"/>
      </top>
      <bottom style="thin">
        <color auto="1"/>
      </bottom>
      <diagonal/>
    </border>
    <border>
      <left/>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top style="thin">
        <color auto="1"/>
      </top>
      <bottom/>
      <diagonal/>
    </border>
    <border>
      <left/>
      <right/>
      <top style="thin">
        <color auto="1"/>
      </top>
      <bottom/>
      <diagonal/>
    </border>
    <border>
      <left style="thin">
        <color auto="1"/>
      </left>
      <right style="medium">
        <color auto="1"/>
      </right>
      <top style="thin">
        <color auto="1"/>
      </top>
      <bottom/>
      <diagonal/>
    </border>
    <border>
      <left/>
      <right style="thin">
        <color auto="1"/>
      </right>
      <top style="medium">
        <color auto="1"/>
      </top>
      <bottom style="thin">
        <color auto="1"/>
      </bottom>
      <diagonal/>
    </border>
    <border>
      <left/>
      <right style="thin">
        <color auto="1"/>
      </right>
      <top style="thin">
        <color auto="1"/>
      </top>
      <bottom style="thin">
        <color auto="1"/>
      </bottom>
      <diagonal/>
    </border>
    <border>
      <left style="medium">
        <color auto="1"/>
      </left>
      <right/>
      <top style="thin">
        <color auto="1"/>
      </top>
      <bottom style="medium">
        <color auto="1"/>
      </bottom>
      <diagonal/>
    </border>
    <border>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right/>
      <top/>
      <bottom style="thin">
        <color auto="1"/>
      </bottom>
      <diagonal/>
    </border>
    <border>
      <left style="thin">
        <color auto="1"/>
      </left>
      <right style="medium">
        <color auto="1"/>
      </right>
      <top/>
      <bottom style="thin">
        <color auto="1"/>
      </bottom>
      <diagonal/>
    </border>
    <border>
      <left/>
      <right/>
      <top style="thin">
        <color auto="1"/>
      </top>
      <bottom style="medium">
        <color auto="1"/>
      </bottom>
      <diagonal/>
    </border>
    <border>
      <left style="thin">
        <color rgb="FFB1BBCC"/>
      </left>
      <right style="thick">
        <color rgb="FFB1BBCC"/>
      </right>
      <top style="thin">
        <color rgb="FFB1BBCC"/>
      </top>
      <bottom style="thin">
        <color rgb="FFB1BBCC"/>
      </bottom>
      <diagonal/>
    </border>
    <border>
      <left style="thin">
        <color theme="0" tint="-0.249946592608417"/>
      </left>
      <right/>
      <top style="thin">
        <color theme="0" tint="-0.249946592608417"/>
      </top>
      <bottom style="thin">
        <color theme="0" tint="-0.249946592608417"/>
      </bottom>
      <diagonal/>
    </border>
    <border>
      <left/>
      <right style="thin">
        <color theme="0" tint="-0.249946592608417"/>
      </right>
      <top style="thin">
        <color theme="0" tint="-0.249946592608417"/>
      </top>
      <bottom style="thin">
        <color theme="0" tint="-0.249946592608417"/>
      </bottom>
      <diagonal/>
    </border>
    <border>
      <left style="thin">
        <color auto="1"/>
      </left>
      <right/>
      <top style="thin">
        <color auto="1"/>
      </top>
      <bottom style="thin">
        <color auto="1"/>
      </bottom>
      <diagonal/>
    </border>
    <border>
      <left style="thin">
        <color auto="1"/>
      </left>
      <right style="thin">
        <color theme="0" tint="-0.249946592608417"/>
      </right>
      <top style="thin">
        <color auto="1"/>
      </top>
      <bottom style="thin">
        <color theme="0" tint="-0.249946592608417"/>
      </bottom>
      <diagonal/>
    </border>
    <border>
      <left style="thin">
        <color theme="0" tint="-0.249946592608417"/>
      </left>
      <right style="thin">
        <color theme="0" tint="-0.249946592608417"/>
      </right>
      <top style="thin">
        <color auto="1"/>
      </top>
      <bottom style="thin">
        <color theme="0" tint="-0.249946592608417"/>
      </bottom>
      <diagonal/>
    </border>
    <border>
      <left style="thin">
        <color auto="1"/>
      </left>
      <right style="thin">
        <color theme="0" tint="-0.249946592608417"/>
      </right>
      <top style="thin">
        <color theme="0" tint="-0.249946592608417"/>
      </top>
      <bottom style="thin">
        <color theme="0" tint="-0.249946592608417"/>
      </bottom>
      <diagonal/>
    </border>
    <border>
      <left style="thin">
        <color auto="1"/>
      </left>
      <right style="thin">
        <color theme="0" tint="-0.249946592608417"/>
      </right>
      <top style="thin">
        <color theme="0" tint="-0.249946592608417"/>
      </top>
      <bottom style="thin">
        <color auto="1"/>
      </bottom>
      <diagonal/>
    </border>
    <border>
      <left style="thin">
        <color theme="0" tint="-0.249946592608417"/>
      </left>
      <right style="thin">
        <color auto="1"/>
      </right>
      <top style="thin">
        <color auto="1"/>
      </top>
      <bottom style="thin">
        <color theme="0" tint="-0.249946592608417"/>
      </bottom>
      <diagonal/>
    </border>
    <border>
      <left style="thin">
        <color theme="0" tint="-0.249946592608417"/>
      </left>
      <right/>
      <top style="thin">
        <color auto="1"/>
      </top>
      <bottom style="thin">
        <color theme="0" tint="-0.249946592608417"/>
      </bottom>
      <diagonal/>
    </border>
    <border>
      <left style="thin">
        <color auto="1"/>
      </left>
      <right style="thin">
        <color theme="0" tint="-0.249946592608417"/>
      </right>
      <top style="thin">
        <color theme="0" tint="-0.249946592608417"/>
      </top>
      <bottom/>
      <diagonal/>
    </border>
    <border>
      <left style="thin">
        <color theme="0" tint="-0.249946592608417"/>
      </left>
      <right/>
      <top style="thin">
        <color theme="0" tint="-0.249946592608417"/>
      </top>
      <bottom/>
      <diagonal/>
    </border>
    <border>
      <left style="thin">
        <color theme="0" tint="-0.249946592608417"/>
      </left>
      <right/>
      <top style="thin">
        <color theme="0" tint="-0.249946592608417"/>
      </top>
      <bottom style="thin">
        <color auto="1"/>
      </bottom>
      <diagonal/>
    </border>
    <border>
      <left style="thin">
        <color theme="0" tint="-0.249946592608417"/>
      </left>
      <right style="thin">
        <color auto="1"/>
      </right>
      <top style="thin">
        <color theme="0" tint="-0.249946592608417"/>
      </top>
      <bottom/>
      <diagonal/>
    </border>
    <border>
      <left style="thin">
        <color theme="4"/>
      </left>
      <right style="thin">
        <color theme="4"/>
      </right>
      <top style="thin">
        <color theme="4"/>
      </top>
      <bottom/>
      <diagonal/>
    </border>
    <border>
      <left style="thin">
        <color theme="0" tint="-0.349986266670736"/>
      </left>
      <right style="thin">
        <color theme="0" tint="-0.349986266670736"/>
      </right>
      <top style="thin">
        <color theme="0" tint="-0.349986266670736"/>
      </top>
      <bottom style="thin">
        <color theme="0" tint="-0.349986266670736"/>
      </bottom>
      <diagonal/>
    </border>
    <border>
      <left style="thin">
        <color theme="0" tint="-0.349986266670736"/>
      </left>
      <right style="thin">
        <color theme="0" tint="-0.349986266670736"/>
      </right>
      <top style="thin">
        <color theme="0" tint="-0.349986266670736"/>
      </top>
      <bottom/>
      <diagonal/>
    </border>
    <border>
      <left style="thin">
        <color theme="0" tint="-0.349986266670736"/>
      </left>
      <right style="thin">
        <color theme="0" tint="-0.349986266670736"/>
      </right>
      <top/>
      <bottom style="thin">
        <color theme="0" tint="-0.349986266670736"/>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66">
    <xf numFmtId="176"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46" fillId="0" borderId="0" applyNumberFormat="0" applyFill="0" applyBorder="0" applyAlignment="0" applyProtection="0">
      <alignment vertical="top"/>
      <protection locked="0"/>
    </xf>
    <xf numFmtId="0" fontId="93" fillId="0" borderId="0" applyNumberFormat="0" applyFill="0" applyBorder="0" applyAlignment="0" applyProtection="0">
      <alignment vertical="center"/>
    </xf>
    <xf numFmtId="0" fontId="0" fillId="13" borderId="81" applyNumberFormat="0" applyFont="0" applyAlignment="0" applyProtection="0">
      <alignment vertical="center"/>
    </xf>
    <xf numFmtId="0" fontId="94" fillId="0" borderId="0" applyNumberFormat="0" applyFill="0" applyBorder="0" applyAlignment="0" applyProtection="0">
      <alignment vertical="center"/>
    </xf>
    <xf numFmtId="0" fontId="95" fillId="0" borderId="0" applyNumberFormat="0" applyFill="0" applyBorder="0" applyAlignment="0" applyProtection="0">
      <alignment vertical="center"/>
    </xf>
    <xf numFmtId="0" fontId="96" fillId="0" borderId="0" applyNumberFormat="0" applyFill="0" applyBorder="0" applyAlignment="0" applyProtection="0">
      <alignment vertical="center"/>
    </xf>
    <xf numFmtId="0" fontId="97" fillId="0" borderId="82" applyNumberFormat="0" applyFill="0" applyAlignment="0" applyProtection="0">
      <alignment vertical="center"/>
    </xf>
    <xf numFmtId="0" fontId="98" fillId="0" borderId="82" applyNumberFormat="0" applyFill="0" applyAlignment="0" applyProtection="0">
      <alignment vertical="center"/>
    </xf>
    <xf numFmtId="0" fontId="99" fillId="0" borderId="83" applyNumberFormat="0" applyFill="0" applyAlignment="0" applyProtection="0">
      <alignment vertical="center"/>
    </xf>
    <xf numFmtId="0" fontId="99" fillId="0" borderId="0" applyNumberFormat="0" applyFill="0" applyBorder="0" applyAlignment="0" applyProtection="0">
      <alignment vertical="center"/>
    </xf>
    <xf numFmtId="0" fontId="100" fillId="39" borderId="84" applyNumberFormat="0" applyAlignment="0" applyProtection="0">
      <alignment vertical="center"/>
    </xf>
    <xf numFmtId="0" fontId="101" fillId="40" borderId="85" applyNumberFormat="0" applyAlignment="0" applyProtection="0">
      <alignment vertical="center"/>
    </xf>
    <xf numFmtId="0" fontId="102" fillId="40" borderId="84" applyNumberFormat="0" applyAlignment="0" applyProtection="0">
      <alignment vertical="center"/>
    </xf>
    <xf numFmtId="0" fontId="103" fillId="41" borderId="86" applyNumberFormat="0" applyAlignment="0" applyProtection="0">
      <alignment vertical="center"/>
    </xf>
    <xf numFmtId="0" fontId="104" fillId="0" borderId="87" applyNumberFormat="0" applyFill="0" applyAlignment="0" applyProtection="0">
      <alignment vertical="center"/>
    </xf>
    <xf numFmtId="0" fontId="105" fillId="0" borderId="88" applyNumberFormat="0" applyFill="0" applyAlignment="0" applyProtection="0">
      <alignment vertical="center"/>
    </xf>
    <xf numFmtId="0" fontId="106" fillId="42" borderId="0" applyNumberFormat="0" applyBorder="0" applyAlignment="0" applyProtection="0">
      <alignment vertical="center"/>
    </xf>
    <xf numFmtId="0" fontId="107" fillId="43" borderId="0" applyNumberFormat="0" applyBorder="0" applyAlignment="0" applyProtection="0">
      <alignment vertical="center"/>
    </xf>
    <xf numFmtId="0" fontId="108" fillId="44" borderId="0" applyNumberFormat="0" applyBorder="0" applyAlignment="0" applyProtection="0">
      <alignment vertical="center"/>
    </xf>
    <xf numFmtId="0" fontId="109" fillId="34" borderId="0" applyNumberFormat="0" applyBorder="0" applyAlignment="0" applyProtection="0">
      <alignment vertical="center"/>
    </xf>
    <xf numFmtId="0" fontId="110" fillId="3" borderId="0" applyNumberFormat="0" applyBorder="0" applyAlignment="0" applyProtection="0">
      <alignment vertical="center"/>
    </xf>
    <xf numFmtId="0" fontId="110" fillId="45" borderId="0" applyNumberFormat="0" applyBorder="0" applyAlignment="0" applyProtection="0">
      <alignment vertical="center"/>
    </xf>
    <xf numFmtId="0" fontId="109" fillId="46" borderId="0" applyNumberFormat="0" applyBorder="0" applyAlignment="0" applyProtection="0">
      <alignment vertical="center"/>
    </xf>
    <xf numFmtId="0" fontId="109" fillId="47" borderId="0" applyNumberFormat="0" applyBorder="0" applyAlignment="0" applyProtection="0">
      <alignment vertical="center"/>
    </xf>
    <xf numFmtId="0" fontId="110" fillId="9" borderId="0" applyNumberFormat="0" applyBorder="0" applyAlignment="0" applyProtection="0">
      <alignment vertical="center"/>
    </xf>
    <xf numFmtId="0" fontId="110" fillId="48" borderId="0" applyNumberFormat="0" applyBorder="0" applyAlignment="0" applyProtection="0">
      <alignment vertical="center"/>
    </xf>
    <xf numFmtId="0" fontId="109" fillId="49" borderId="0" applyNumberFormat="0" applyBorder="0" applyAlignment="0" applyProtection="0">
      <alignment vertical="center"/>
    </xf>
    <xf numFmtId="0" fontId="109" fillId="50" borderId="0" applyNumberFormat="0" applyBorder="0" applyAlignment="0" applyProtection="0">
      <alignment vertical="center"/>
    </xf>
    <xf numFmtId="0" fontId="110" fillId="26" borderId="0" applyNumberFormat="0" applyBorder="0" applyAlignment="0" applyProtection="0">
      <alignment vertical="center"/>
    </xf>
    <xf numFmtId="0" fontId="110" fillId="51" borderId="0" applyNumberFormat="0" applyBorder="0" applyAlignment="0" applyProtection="0">
      <alignment vertical="center"/>
    </xf>
    <xf numFmtId="0" fontId="109" fillId="52" borderId="0" applyNumberFormat="0" applyBorder="0" applyAlignment="0" applyProtection="0">
      <alignment vertical="center"/>
    </xf>
    <xf numFmtId="0" fontId="109" fillId="53" borderId="0" applyNumberFormat="0" applyBorder="0" applyAlignment="0" applyProtection="0">
      <alignment vertical="center"/>
    </xf>
    <xf numFmtId="0" fontId="110" fillId="11" borderId="0" applyNumberFormat="0" applyBorder="0" applyAlignment="0" applyProtection="0">
      <alignment vertical="center"/>
    </xf>
    <xf numFmtId="0" fontId="110" fillId="54" borderId="0" applyNumberFormat="0" applyBorder="0" applyAlignment="0" applyProtection="0">
      <alignment vertical="center"/>
    </xf>
    <xf numFmtId="0" fontId="109" fillId="19" borderId="0" applyNumberFormat="0" applyBorder="0" applyAlignment="0" applyProtection="0">
      <alignment vertical="center"/>
    </xf>
    <xf numFmtId="0" fontId="109" fillId="55" borderId="0" applyNumberFormat="0" applyBorder="0" applyAlignment="0" applyProtection="0">
      <alignment vertical="center"/>
    </xf>
    <xf numFmtId="0" fontId="110" fillId="17" borderId="0" applyNumberFormat="0" applyBorder="0" applyAlignment="0" applyProtection="0">
      <alignment vertical="center"/>
    </xf>
    <xf numFmtId="0" fontId="110" fillId="38" borderId="0" applyNumberFormat="0" applyBorder="0" applyAlignment="0" applyProtection="0">
      <alignment vertical="center"/>
    </xf>
    <xf numFmtId="0" fontId="109" fillId="56" borderId="0" applyNumberFormat="0" applyBorder="0" applyAlignment="0" applyProtection="0">
      <alignment vertical="center"/>
    </xf>
    <xf numFmtId="0" fontId="109" fillId="37" borderId="0" applyNumberFormat="0" applyBorder="0" applyAlignment="0" applyProtection="0">
      <alignment vertical="center"/>
    </xf>
    <xf numFmtId="0" fontId="110" fillId="2" borderId="0" applyNumberFormat="0" applyBorder="0" applyAlignment="0" applyProtection="0">
      <alignment vertical="center"/>
    </xf>
    <xf numFmtId="0" fontId="110" fillId="4" borderId="0" applyNumberFormat="0" applyBorder="0" applyAlignment="0" applyProtection="0">
      <alignment vertical="center"/>
    </xf>
    <xf numFmtId="0" fontId="109" fillId="57" borderId="0" applyNumberFormat="0" applyBorder="0" applyAlignment="0" applyProtection="0">
      <alignment vertical="center"/>
    </xf>
    <xf numFmtId="0" fontId="111" fillId="0" borderId="0"/>
    <xf numFmtId="176" fontId="112" fillId="0" borderId="0"/>
    <xf numFmtId="9" fontId="113" fillId="0" borderId="0" applyFont="0" applyFill="0" applyBorder="0" applyAlignment="0" applyProtection="0"/>
    <xf numFmtId="176" fontId="0" fillId="0" borderId="0">
      <alignment vertical="center"/>
    </xf>
    <xf numFmtId="176" fontId="113" fillId="0" borderId="0"/>
    <xf numFmtId="176" fontId="112" fillId="0" borderId="0"/>
    <xf numFmtId="176" fontId="113" fillId="0" borderId="0">
      <alignment vertical="center"/>
    </xf>
    <xf numFmtId="176" fontId="0" fillId="0" borderId="0">
      <alignment vertical="center"/>
    </xf>
    <xf numFmtId="0" fontId="0" fillId="0" borderId="0">
      <alignment vertical="center"/>
    </xf>
    <xf numFmtId="176" fontId="0" fillId="0" borderId="0"/>
    <xf numFmtId="176" fontId="113" fillId="0" borderId="0"/>
    <xf numFmtId="43" fontId="0" fillId="0" borderId="0" applyFont="0" applyFill="0" applyBorder="0" applyAlignment="0" applyProtection="0">
      <alignment vertical="center"/>
    </xf>
    <xf numFmtId="176" fontId="113" fillId="0" borderId="0"/>
    <xf numFmtId="176" fontId="0" fillId="0" borderId="0">
      <alignment vertical="center"/>
    </xf>
    <xf numFmtId="176" fontId="0" fillId="0" borderId="0">
      <alignment vertical="center"/>
    </xf>
    <xf numFmtId="43" fontId="112" fillId="0" borderId="0" applyFont="0" applyFill="0" applyBorder="0" applyAlignment="0" applyProtection="0">
      <alignment vertical="center"/>
    </xf>
    <xf numFmtId="176" fontId="114" fillId="34" borderId="0" applyNumberFormat="0" applyBorder="0" applyAlignment="0" applyProtection="0">
      <alignment vertical="center"/>
    </xf>
  </cellStyleXfs>
  <cellXfs count="743">
    <xf numFmtId="176" fontId="0" fillId="0" borderId="0" xfId="0">
      <alignment vertical="center"/>
    </xf>
    <xf numFmtId="176" fontId="0" fillId="0" borderId="0" xfId="0" applyNumberFormat="1" applyAlignment="1">
      <alignment horizontal="center" vertical="center"/>
    </xf>
    <xf numFmtId="176" fontId="0" fillId="0" borderId="0" xfId="0" applyAlignment="1">
      <alignment horizontal="center" vertical="center"/>
    </xf>
    <xf numFmtId="176" fontId="1" fillId="0" borderId="0" xfId="0" applyFont="1" applyAlignment="1">
      <alignment vertical="center"/>
    </xf>
    <xf numFmtId="176" fontId="2" fillId="0" borderId="1" xfId="0" applyFont="1" applyBorder="1" applyAlignment="1">
      <alignment horizontal="center" vertical="center"/>
    </xf>
    <xf numFmtId="176" fontId="2" fillId="2" borderId="1" xfId="0" applyNumberFormat="1" applyFont="1" applyFill="1" applyBorder="1" applyAlignment="1">
      <alignment horizontal="center" vertical="center" wrapText="1"/>
    </xf>
    <xf numFmtId="176" fontId="2" fillId="2" borderId="1" xfId="0" applyFont="1" applyFill="1" applyBorder="1" applyAlignment="1">
      <alignment horizontal="center" vertical="center"/>
    </xf>
    <xf numFmtId="176" fontId="2" fillId="2" borderId="0" xfId="0" applyFont="1" applyFill="1" applyBorder="1" applyAlignment="1">
      <alignment horizontal="center" vertical="center"/>
    </xf>
    <xf numFmtId="176" fontId="2" fillId="0" borderId="2" xfId="0" applyFont="1" applyBorder="1" applyAlignment="1">
      <alignment horizontal="center" vertical="center"/>
    </xf>
    <xf numFmtId="176" fontId="3" fillId="0" borderId="1" xfId="0" applyFont="1" applyBorder="1" applyAlignment="1">
      <alignment vertical="center" wrapText="1"/>
    </xf>
    <xf numFmtId="176" fontId="4" fillId="0" borderId="1" xfId="0" applyNumberFormat="1" applyFont="1" applyFill="1" applyBorder="1" applyAlignment="1">
      <alignment horizontal="center" vertical="center" wrapText="1"/>
    </xf>
    <xf numFmtId="177" fontId="5" fillId="0" borderId="1" xfId="0" applyNumberFormat="1" applyFont="1" applyBorder="1" applyAlignment="1">
      <alignment horizontal="center" vertical="center"/>
    </xf>
    <xf numFmtId="177" fontId="5" fillId="0" borderId="0" xfId="0" applyNumberFormat="1" applyFont="1" applyBorder="1" applyAlignment="1">
      <alignment horizontal="center" vertical="center"/>
    </xf>
    <xf numFmtId="176" fontId="2" fillId="0" borderId="3" xfId="0" applyFont="1" applyBorder="1" applyAlignment="1">
      <alignment horizontal="center" vertical="center"/>
    </xf>
    <xf numFmtId="176" fontId="4" fillId="0" borderId="1" xfId="0" applyFont="1" applyBorder="1" applyAlignment="1">
      <alignment vertical="center" wrapText="1"/>
    </xf>
    <xf numFmtId="176" fontId="4" fillId="0" borderId="1" xfId="0" applyNumberFormat="1" applyFont="1" applyBorder="1" applyAlignment="1">
      <alignment horizontal="center" vertical="center"/>
    </xf>
    <xf numFmtId="177" fontId="4" fillId="0" borderId="3" xfId="0" applyNumberFormat="1" applyFont="1" applyBorder="1" applyAlignment="1">
      <alignment horizontal="center" vertical="center"/>
    </xf>
    <xf numFmtId="177" fontId="4" fillId="0" borderId="0" xfId="0" applyNumberFormat="1" applyFont="1" applyBorder="1" applyAlignment="1">
      <alignment horizontal="center" vertical="center"/>
    </xf>
    <xf numFmtId="176" fontId="3" fillId="0" borderId="1" xfId="0" applyFont="1" applyBorder="1">
      <alignment vertical="center"/>
    </xf>
    <xf numFmtId="177" fontId="4" fillId="0" borderId="1" xfId="0" applyNumberFormat="1" applyFont="1" applyBorder="1" applyAlignment="1">
      <alignment horizontal="center" vertical="center"/>
    </xf>
    <xf numFmtId="176" fontId="4" fillId="0" borderId="2" xfId="0" applyNumberFormat="1" applyFont="1" applyBorder="1" applyAlignment="1">
      <alignment horizontal="center" vertical="center"/>
    </xf>
    <xf numFmtId="177" fontId="5" fillId="0" borderId="2" xfId="0" applyNumberFormat="1" applyFont="1" applyBorder="1" applyAlignment="1">
      <alignment horizontal="center" vertical="center"/>
    </xf>
    <xf numFmtId="176" fontId="4" fillId="0" borderId="1" xfId="0" applyFont="1" applyBorder="1">
      <alignment vertical="center"/>
    </xf>
    <xf numFmtId="176" fontId="4" fillId="0" borderId="4" xfId="0" applyNumberFormat="1" applyFont="1" applyBorder="1" applyAlignment="1">
      <alignment horizontal="center" vertical="center"/>
    </xf>
    <xf numFmtId="177" fontId="5" fillId="0" borderId="4" xfId="0" applyNumberFormat="1" applyFont="1" applyBorder="1" applyAlignment="1">
      <alignment horizontal="center" vertical="center"/>
    </xf>
    <xf numFmtId="176" fontId="2" fillId="0" borderId="4" xfId="0" applyFont="1" applyBorder="1" applyAlignment="1">
      <alignment horizontal="center" vertical="center"/>
    </xf>
    <xf numFmtId="176" fontId="2" fillId="0" borderId="1" xfId="0" applyFont="1" applyBorder="1">
      <alignment vertical="center"/>
    </xf>
    <xf numFmtId="176" fontId="2" fillId="0" borderId="1" xfId="0" applyNumberFormat="1" applyFont="1" applyBorder="1" applyAlignment="1">
      <alignment horizontal="center" vertical="center"/>
    </xf>
    <xf numFmtId="177" fontId="2" fillId="0" borderId="1" xfId="0" applyNumberFormat="1" applyFont="1" applyBorder="1" applyAlignment="1">
      <alignment horizontal="center" vertical="center"/>
    </xf>
    <xf numFmtId="177" fontId="2" fillId="0" borderId="0" xfId="0" applyNumberFormat="1" applyFont="1" applyBorder="1" applyAlignment="1">
      <alignment horizontal="center" vertical="center"/>
    </xf>
    <xf numFmtId="177" fontId="6" fillId="2" borderId="1" xfId="0" applyNumberFormat="1" applyFont="1" applyFill="1" applyBorder="1" applyAlignment="1">
      <alignment horizontal="center" vertical="center"/>
    </xf>
    <xf numFmtId="177" fontId="6" fillId="2" borderId="0" xfId="0" applyNumberFormat="1" applyFont="1" applyFill="1" applyBorder="1" applyAlignment="1">
      <alignment horizontal="center" vertical="center"/>
    </xf>
    <xf numFmtId="176" fontId="7" fillId="0" borderId="0" xfId="0" applyFont="1" applyAlignment="1">
      <alignment horizontal="center" vertical="center"/>
    </xf>
    <xf numFmtId="176" fontId="7" fillId="0" borderId="0" xfId="0" applyFont="1">
      <alignment vertical="center"/>
    </xf>
    <xf numFmtId="176" fontId="8" fillId="0" borderId="0" xfId="0" applyFont="1" applyAlignment="1">
      <alignment horizontal="center" vertical="center" wrapText="1"/>
    </xf>
    <xf numFmtId="176" fontId="9" fillId="0" borderId="0" xfId="0" applyFont="1" applyAlignment="1">
      <alignment vertical="center" wrapText="1"/>
    </xf>
    <xf numFmtId="176" fontId="4" fillId="0" borderId="0" xfId="0" applyFont="1">
      <alignment vertical="center"/>
    </xf>
    <xf numFmtId="176" fontId="4" fillId="0" borderId="0" xfId="0" applyFont="1" applyAlignment="1">
      <alignment horizontal="center" vertical="center"/>
    </xf>
    <xf numFmtId="176" fontId="10" fillId="0" borderId="0" xfId="0" applyFont="1" applyAlignment="1">
      <alignment vertical="center"/>
    </xf>
    <xf numFmtId="176" fontId="2" fillId="0" borderId="0" xfId="0" applyFont="1" applyAlignment="1">
      <alignment horizontal="center" vertical="center"/>
    </xf>
    <xf numFmtId="176" fontId="10" fillId="3" borderId="5" xfId="0" applyFont="1" applyFill="1" applyBorder="1" applyAlignment="1">
      <alignment horizontal="center" vertical="center"/>
    </xf>
    <xf numFmtId="176" fontId="2" fillId="3" borderId="5" xfId="0" applyFont="1" applyFill="1" applyBorder="1" applyAlignment="1">
      <alignment horizontal="center" vertical="center"/>
    </xf>
    <xf numFmtId="176" fontId="2" fillId="3" borderId="5" xfId="0" applyFont="1" applyFill="1" applyBorder="1" applyAlignment="1">
      <alignment horizontal="center" vertical="center" wrapText="1"/>
    </xf>
    <xf numFmtId="176" fontId="4" fillId="0" borderId="5" xfId="0" applyFont="1" applyBorder="1" applyAlignment="1">
      <alignment horizontal="center" vertical="center"/>
    </xf>
    <xf numFmtId="177" fontId="4" fillId="4" borderId="5" xfId="0" applyNumberFormat="1" applyFont="1" applyFill="1" applyBorder="1" applyAlignment="1">
      <alignment horizontal="center" vertical="center"/>
    </xf>
    <xf numFmtId="176" fontId="4" fillId="0" borderId="5" xfId="0" applyFont="1" applyBorder="1" applyAlignment="1">
      <alignment horizontal="center" vertical="center" wrapText="1"/>
    </xf>
    <xf numFmtId="176" fontId="4" fillId="2" borderId="5" xfId="0" applyFont="1" applyFill="1" applyBorder="1" applyAlignment="1">
      <alignment horizontal="center" vertical="center"/>
    </xf>
    <xf numFmtId="177" fontId="11" fillId="0" borderId="5" xfId="0" applyNumberFormat="1" applyFont="1" applyBorder="1" applyAlignment="1">
      <alignment horizontal="center" vertical="center"/>
    </xf>
    <xf numFmtId="176" fontId="3" fillId="0" borderId="5" xfId="0" applyFont="1" applyBorder="1" applyAlignment="1">
      <alignment horizontal="center" vertical="center"/>
    </xf>
    <xf numFmtId="177" fontId="11" fillId="4" borderId="5" xfId="0" applyNumberFormat="1" applyFont="1" applyFill="1" applyBorder="1" applyAlignment="1">
      <alignment horizontal="center" vertical="center"/>
    </xf>
    <xf numFmtId="177" fontId="4" fillId="0" borderId="5" xfId="0" applyNumberFormat="1" applyFont="1" applyBorder="1" applyAlignment="1">
      <alignment horizontal="center" vertical="center"/>
    </xf>
    <xf numFmtId="176" fontId="4" fillId="0" borderId="6" xfId="0" applyFont="1" applyBorder="1" applyAlignment="1">
      <alignment horizontal="center" vertical="center"/>
    </xf>
    <xf numFmtId="176" fontId="7" fillId="0" borderId="0" xfId="0" applyFont="1" applyAlignment="1">
      <alignment vertical="center" wrapText="1"/>
    </xf>
    <xf numFmtId="176" fontId="7" fillId="0" borderId="0" xfId="0" applyFont="1" applyAlignment="1">
      <alignment vertical="center"/>
    </xf>
    <xf numFmtId="176" fontId="12" fillId="0" borderId="0" xfId="0" applyFont="1" applyAlignment="1">
      <alignment horizontal="center" vertical="center"/>
    </xf>
    <xf numFmtId="177" fontId="13" fillId="0" borderId="5" xfId="0" applyNumberFormat="1" applyFont="1" applyBorder="1" applyAlignment="1">
      <alignment horizontal="center" vertical="center"/>
    </xf>
    <xf numFmtId="178" fontId="4" fillId="0" borderId="5" xfId="0" applyNumberFormat="1" applyFont="1" applyBorder="1" applyAlignment="1">
      <alignment horizontal="center" vertical="center"/>
    </xf>
    <xf numFmtId="176" fontId="4" fillId="0" borderId="0" xfId="0" applyFont="1" applyAlignment="1">
      <alignment horizontal="center" vertical="center" wrapText="1"/>
    </xf>
    <xf numFmtId="176" fontId="10" fillId="0" borderId="0" xfId="0" applyFont="1">
      <alignment vertical="center"/>
    </xf>
    <xf numFmtId="176" fontId="14" fillId="0" borderId="0" xfId="0" applyFont="1">
      <alignment vertical="center"/>
    </xf>
    <xf numFmtId="176" fontId="14" fillId="0" borderId="0" xfId="0" applyNumberFormat="1" applyFont="1" applyAlignment="1">
      <alignment horizontal="center" vertical="center"/>
    </xf>
    <xf numFmtId="176" fontId="15" fillId="5" borderId="1" xfId="0" applyNumberFormat="1" applyFont="1" applyFill="1" applyBorder="1" applyAlignment="1">
      <alignment horizontal="center" vertical="center"/>
    </xf>
    <xf numFmtId="176" fontId="15" fillId="5" borderId="1" xfId="0" applyFont="1" applyFill="1" applyBorder="1" applyAlignment="1">
      <alignment horizontal="center" vertical="center"/>
    </xf>
    <xf numFmtId="177" fontId="16" fillId="0" borderId="1" xfId="0" applyNumberFormat="1" applyFont="1" applyBorder="1" applyAlignment="1">
      <alignment horizontal="center" vertical="center"/>
    </xf>
    <xf numFmtId="176" fontId="16" fillId="0" borderId="1" xfId="0" applyNumberFormat="1" applyFont="1" applyBorder="1" applyAlignment="1">
      <alignment horizontal="center" vertical="center"/>
    </xf>
    <xf numFmtId="176" fontId="17" fillId="0" borderId="1" xfId="0" applyFont="1" applyBorder="1" applyAlignment="1">
      <alignment horizontal="center" vertical="center"/>
    </xf>
    <xf numFmtId="176" fontId="17" fillId="0" borderId="1" xfId="0" applyFont="1" applyBorder="1" applyAlignment="1">
      <alignment vertical="center" wrapText="1"/>
    </xf>
    <xf numFmtId="176" fontId="18" fillId="0" borderId="1" xfId="0" applyFont="1" applyBorder="1" applyAlignment="1">
      <alignment vertical="center" wrapText="1"/>
    </xf>
    <xf numFmtId="176" fontId="17" fillId="0" borderId="1" xfId="0" applyFont="1" applyFill="1" applyBorder="1" applyAlignment="1">
      <alignment horizontal="center" vertical="center"/>
    </xf>
    <xf numFmtId="176" fontId="17" fillId="0" borderId="1" xfId="0" applyFont="1" applyFill="1" applyBorder="1" applyAlignment="1">
      <alignment vertical="center" wrapText="1"/>
    </xf>
    <xf numFmtId="177" fontId="19" fillId="0" borderId="7" xfId="0" applyNumberFormat="1" applyFont="1" applyBorder="1" applyAlignment="1">
      <alignment horizontal="center" vertical="center"/>
    </xf>
    <xf numFmtId="176" fontId="19" fillId="0" borderId="8" xfId="0" applyNumberFormat="1" applyFont="1" applyBorder="1" applyAlignment="1">
      <alignment horizontal="center" vertical="center"/>
    </xf>
    <xf numFmtId="176" fontId="19" fillId="0" borderId="8" xfId="0" applyFont="1" applyBorder="1" applyAlignment="1">
      <alignment horizontal="center" vertical="center"/>
    </xf>
    <xf numFmtId="176" fontId="19" fillId="0" borderId="8" xfId="0" applyFont="1" applyBorder="1" applyAlignment="1">
      <alignment vertical="center" wrapText="1"/>
    </xf>
    <xf numFmtId="176" fontId="19" fillId="0" borderId="9" xfId="0" applyNumberFormat="1" applyFont="1" applyBorder="1" applyAlignment="1">
      <alignment horizontal="center" vertical="center"/>
    </xf>
    <xf numFmtId="176" fontId="19" fillId="0" borderId="9" xfId="0" applyFont="1" applyBorder="1" applyAlignment="1">
      <alignment horizontal="center" vertical="center"/>
    </xf>
    <xf numFmtId="176" fontId="19" fillId="0" borderId="9" xfId="0" applyFont="1" applyBorder="1" applyAlignment="1">
      <alignment vertical="center" wrapText="1"/>
    </xf>
    <xf numFmtId="177" fontId="19" fillId="0" borderId="8" xfId="0" applyNumberFormat="1" applyFont="1" applyBorder="1" applyAlignment="1">
      <alignment horizontal="center" vertical="center"/>
    </xf>
    <xf numFmtId="176" fontId="19" fillId="0" borderId="9" xfId="0" applyFont="1" applyFill="1" applyBorder="1" applyAlignment="1">
      <alignment horizontal="center" vertical="center"/>
    </xf>
    <xf numFmtId="176" fontId="19" fillId="0" borderId="9" xfId="0" applyFont="1" applyFill="1" applyBorder="1" applyAlignment="1">
      <alignment vertical="center" wrapText="1"/>
    </xf>
    <xf numFmtId="176" fontId="20" fillId="0" borderId="0" xfId="50" applyFont="1" applyAlignment="1">
      <alignment vertical="center"/>
    </xf>
    <xf numFmtId="176" fontId="20" fillId="0" borderId="0" xfId="50" applyFont="1"/>
    <xf numFmtId="176" fontId="21" fillId="0" borderId="0" xfId="50" applyFont="1"/>
    <xf numFmtId="176" fontId="21" fillId="0" borderId="0" xfId="50" applyFont="1" applyFill="1"/>
    <xf numFmtId="176" fontId="20" fillId="0" borderId="0" xfId="50" applyNumberFormat="1" applyFont="1"/>
    <xf numFmtId="176" fontId="20" fillId="0" borderId="0" xfId="50" applyFont="1" applyAlignment="1">
      <alignment wrapText="1"/>
    </xf>
    <xf numFmtId="176" fontId="22" fillId="0" borderId="0" xfId="50" applyFont="1"/>
    <xf numFmtId="176" fontId="22" fillId="0" borderId="0" xfId="50" applyFont="1" applyFill="1"/>
    <xf numFmtId="176" fontId="22" fillId="0" borderId="0" xfId="50" applyNumberFormat="1" applyFont="1"/>
    <xf numFmtId="176" fontId="22" fillId="0" borderId="0" xfId="50" applyFont="1" applyAlignment="1">
      <alignment wrapText="1"/>
    </xf>
    <xf numFmtId="176" fontId="23" fillId="0" borderId="0" xfId="50" applyFont="1"/>
    <xf numFmtId="176" fontId="23" fillId="0" borderId="0" xfId="50" applyFont="1" applyFill="1"/>
    <xf numFmtId="176" fontId="24" fillId="0" borderId="10" xfId="50" applyFont="1" applyFill="1" applyBorder="1" applyAlignment="1">
      <alignment vertical="center"/>
    </xf>
    <xf numFmtId="176" fontId="25" fillId="6" borderId="1" xfId="65" applyFont="1" applyFill="1" applyBorder="1" applyAlignment="1">
      <alignment horizontal="center" vertical="center"/>
    </xf>
    <xf numFmtId="176" fontId="15" fillId="6" borderId="1" xfId="65" applyNumberFormat="1" applyFont="1" applyFill="1" applyBorder="1" applyAlignment="1">
      <alignment horizontal="center" vertical="center" wrapText="1"/>
    </xf>
    <xf numFmtId="176" fontId="25" fillId="6" borderId="1" xfId="65" applyFont="1" applyFill="1" applyBorder="1" applyAlignment="1">
      <alignment horizontal="center" vertical="center" wrapText="1"/>
    </xf>
    <xf numFmtId="176" fontId="26" fillId="0" borderId="1" xfId="50" applyFont="1" applyBorder="1" applyAlignment="1">
      <alignment horizontal="center" vertical="center"/>
    </xf>
    <xf numFmtId="176" fontId="22" fillId="0" borderId="1" xfId="50" applyFont="1" applyBorder="1" applyAlignment="1">
      <alignment horizontal="center" vertical="center"/>
    </xf>
    <xf numFmtId="176" fontId="24" fillId="0" borderId="1" xfId="50" applyNumberFormat="1" applyFont="1" applyBorder="1" applyAlignment="1">
      <alignment horizontal="center" vertical="center"/>
    </xf>
    <xf numFmtId="176" fontId="22" fillId="0" borderId="1" xfId="50" applyFont="1" applyBorder="1" applyAlignment="1">
      <alignment vertical="center" wrapText="1"/>
    </xf>
    <xf numFmtId="176" fontId="27" fillId="0" borderId="1" xfId="50" applyFont="1" applyBorder="1" applyAlignment="1">
      <alignment vertical="center"/>
    </xf>
    <xf numFmtId="176" fontId="22" fillId="0" borderId="1" xfId="50" applyFont="1" applyBorder="1" applyAlignment="1">
      <alignment vertical="center"/>
    </xf>
    <xf numFmtId="176" fontId="28" fillId="0" borderId="1" xfId="50" applyFont="1" applyBorder="1" applyAlignment="1">
      <alignment horizontal="center" vertical="center"/>
    </xf>
    <xf numFmtId="176" fontId="20" fillId="0" borderId="1" xfId="50" applyFont="1" applyBorder="1" applyAlignment="1">
      <alignment vertical="center" wrapText="1"/>
    </xf>
    <xf numFmtId="176" fontId="24" fillId="0" borderId="10" xfId="50" applyFont="1" applyFill="1" applyBorder="1"/>
    <xf numFmtId="43" fontId="29" fillId="0" borderId="1" xfId="64" applyFont="1" applyBorder="1" applyAlignment="1">
      <alignment horizontal="center" vertical="center" wrapText="1"/>
    </xf>
    <xf numFmtId="176" fontId="7" fillId="0" borderId="1" xfId="50" applyFont="1" applyBorder="1" applyAlignment="1">
      <alignment horizontal="center" vertical="center"/>
    </xf>
    <xf numFmtId="176" fontId="18" fillId="0" borderId="1" xfId="50" applyFont="1" applyBorder="1" applyAlignment="1">
      <alignment vertical="center" wrapText="1"/>
    </xf>
    <xf numFmtId="176" fontId="27" fillId="0" borderId="1" xfId="50" applyFont="1" applyBorder="1" applyAlignment="1">
      <alignment vertical="center" wrapText="1"/>
    </xf>
    <xf numFmtId="176" fontId="17" fillId="0" borderId="1" xfId="50" applyFont="1" applyBorder="1" applyAlignment="1">
      <alignment vertical="center" wrapText="1"/>
    </xf>
    <xf numFmtId="176" fontId="22" fillId="0" borderId="0" xfId="50" applyFont="1" applyAlignment="1">
      <alignment vertical="center"/>
    </xf>
    <xf numFmtId="43" fontId="21" fillId="0" borderId="1" xfId="64" applyFont="1" applyBorder="1" applyAlignment="1">
      <alignment horizontal="center" vertical="center"/>
    </xf>
    <xf numFmtId="176" fontId="25" fillId="7" borderId="1" xfId="50" applyNumberFormat="1" applyFont="1" applyFill="1" applyBorder="1" applyAlignment="1">
      <alignment horizontal="center" vertical="center"/>
    </xf>
    <xf numFmtId="176" fontId="22" fillId="7" borderId="1" xfId="50" applyFont="1" applyFill="1" applyBorder="1" applyAlignment="1">
      <alignment vertical="center" wrapText="1"/>
    </xf>
    <xf numFmtId="176" fontId="7" fillId="7" borderId="1" xfId="50" applyFont="1" applyFill="1" applyBorder="1" applyAlignment="1">
      <alignment vertical="center" wrapText="1"/>
    </xf>
    <xf numFmtId="176" fontId="7" fillId="0" borderId="1" xfId="50" applyFont="1" applyBorder="1" applyAlignment="1">
      <alignment vertical="center" wrapText="1"/>
    </xf>
    <xf numFmtId="176" fontId="17" fillId="0" borderId="1" xfId="50" applyFont="1" applyBorder="1" applyAlignment="1">
      <alignment horizontal="center" vertical="center"/>
    </xf>
    <xf numFmtId="176" fontId="25" fillId="0" borderId="1" xfId="50" applyNumberFormat="1" applyFont="1" applyBorder="1" applyAlignment="1">
      <alignment horizontal="center" vertical="center"/>
    </xf>
    <xf numFmtId="176" fontId="30" fillId="0" borderId="0" xfId="0" applyFont="1">
      <alignment vertical="center"/>
    </xf>
    <xf numFmtId="176" fontId="19" fillId="0" borderId="0" xfId="0" applyFont="1">
      <alignment vertical="center"/>
    </xf>
    <xf numFmtId="176" fontId="19" fillId="0" borderId="11" xfId="0" applyFont="1" applyBorder="1">
      <alignment vertical="center"/>
    </xf>
    <xf numFmtId="176" fontId="30" fillId="0" borderId="12" xfId="0" applyFont="1" applyBorder="1">
      <alignment vertical="center"/>
    </xf>
    <xf numFmtId="176" fontId="3" fillId="0" borderId="12" xfId="0" applyFont="1" applyBorder="1">
      <alignment vertical="center"/>
    </xf>
    <xf numFmtId="176" fontId="19" fillId="0" borderId="12" xfId="0" applyFont="1" applyBorder="1">
      <alignment vertical="center"/>
    </xf>
    <xf numFmtId="176" fontId="30" fillId="0" borderId="13" xfId="0" applyFont="1" applyBorder="1">
      <alignment vertical="center"/>
    </xf>
    <xf numFmtId="176" fontId="30" fillId="0" borderId="11" xfId="0" applyFont="1" applyBorder="1">
      <alignment vertical="center"/>
    </xf>
    <xf numFmtId="176" fontId="30" fillId="0" borderId="12" xfId="0" applyFont="1" applyFill="1" applyBorder="1">
      <alignment vertical="center"/>
    </xf>
    <xf numFmtId="176" fontId="31" fillId="0" borderId="13" xfId="0" applyFont="1" applyBorder="1">
      <alignment vertical="center"/>
    </xf>
    <xf numFmtId="177" fontId="4" fillId="0" borderId="0" xfId="52" applyNumberFormat="1" applyFont="1">
      <alignment vertical="center"/>
    </xf>
    <xf numFmtId="176" fontId="4" fillId="0" borderId="0" xfId="52" applyFont="1" applyFill="1">
      <alignment vertical="center"/>
    </xf>
    <xf numFmtId="176" fontId="9" fillId="0" borderId="0" xfId="52" applyFont="1" applyFill="1">
      <alignment vertical="center"/>
    </xf>
    <xf numFmtId="176" fontId="9" fillId="0" borderId="0" xfId="52" applyFont="1">
      <alignment vertical="center"/>
    </xf>
    <xf numFmtId="176" fontId="4" fillId="8" borderId="0" xfId="52" applyFont="1" applyFill="1">
      <alignment vertical="center"/>
    </xf>
    <xf numFmtId="176" fontId="4" fillId="0" borderId="0" xfId="52" applyFont="1">
      <alignment vertical="center"/>
    </xf>
    <xf numFmtId="0" fontId="4" fillId="0" borderId="0" xfId="52" applyNumberFormat="1" applyFont="1" applyAlignment="1">
      <alignment horizontal="center" vertical="center"/>
    </xf>
    <xf numFmtId="176" fontId="4" fillId="0" borderId="0" xfId="52" applyFont="1" applyAlignment="1">
      <alignment vertical="center"/>
    </xf>
    <xf numFmtId="176" fontId="2" fillId="0" borderId="0" xfId="52" applyFont="1" applyAlignment="1">
      <alignment horizontal="center" vertical="center"/>
    </xf>
    <xf numFmtId="176" fontId="4" fillId="0" borderId="0" xfId="52" applyFont="1" applyAlignment="1">
      <alignment horizontal="center" vertical="center"/>
    </xf>
    <xf numFmtId="0" fontId="32" fillId="0" borderId="0" xfId="52" applyNumberFormat="1" applyFont="1" applyAlignment="1">
      <alignment vertical="center"/>
    </xf>
    <xf numFmtId="176" fontId="32" fillId="0" borderId="0" xfId="52" applyFont="1" applyAlignment="1">
      <alignment vertical="center"/>
    </xf>
    <xf numFmtId="176" fontId="32" fillId="0" borderId="0" xfId="52" applyFont="1" applyAlignment="1">
      <alignment horizontal="center" vertical="center"/>
    </xf>
    <xf numFmtId="176" fontId="9" fillId="0" borderId="0" xfId="52" applyFont="1" applyAlignment="1">
      <alignment horizontal="center" vertical="center"/>
    </xf>
    <xf numFmtId="0" fontId="33" fillId="7" borderId="14" xfId="52" applyNumberFormat="1" applyFont="1" applyFill="1" applyBorder="1" applyAlignment="1">
      <alignment horizontal="center" vertical="center" wrapText="1"/>
    </xf>
    <xf numFmtId="176" fontId="34" fillId="7" borderId="15" xfId="52" applyFont="1" applyFill="1" applyBorder="1" applyAlignment="1">
      <alignment vertical="center" wrapText="1"/>
    </xf>
    <xf numFmtId="176" fontId="33" fillId="7" borderId="15" xfId="52" applyFont="1" applyFill="1" applyBorder="1" applyAlignment="1">
      <alignment vertical="center" wrapText="1"/>
    </xf>
    <xf numFmtId="176" fontId="34" fillId="7" borderId="16" xfId="52" applyFont="1" applyFill="1" applyBorder="1" applyAlignment="1">
      <alignment horizontal="center" vertical="center" wrapText="1"/>
    </xf>
    <xf numFmtId="176" fontId="32" fillId="7" borderId="17" xfId="52" applyFont="1" applyFill="1" applyBorder="1" applyAlignment="1">
      <alignment horizontal="center" vertical="center" wrapText="1" readingOrder="1"/>
    </xf>
    <xf numFmtId="176" fontId="32" fillId="7" borderId="18" xfId="52" applyFont="1" applyFill="1" applyBorder="1" applyAlignment="1">
      <alignment horizontal="center" vertical="center" wrapText="1" readingOrder="1"/>
    </xf>
    <xf numFmtId="0" fontId="33" fillId="7" borderId="19" xfId="52" applyNumberFormat="1" applyFont="1" applyFill="1" applyBorder="1" applyAlignment="1">
      <alignment horizontal="center" vertical="center" wrapText="1"/>
    </xf>
    <xf numFmtId="176" fontId="33" fillId="7" borderId="18" xfId="52" applyFont="1" applyFill="1" applyBorder="1" applyAlignment="1">
      <alignment vertical="center" wrapText="1"/>
    </xf>
    <xf numFmtId="176" fontId="33" fillId="7" borderId="20" xfId="52" applyFont="1" applyFill="1" applyBorder="1" applyAlignment="1">
      <alignment horizontal="center" vertical="center" wrapText="1"/>
    </xf>
    <xf numFmtId="176" fontId="32" fillId="7" borderId="21" xfId="52" applyFont="1" applyFill="1" applyBorder="1" applyAlignment="1">
      <alignment horizontal="center" vertical="center" wrapText="1" readingOrder="1"/>
    </xf>
    <xf numFmtId="177" fontId="9" fillId="0" borderId="0" xfId="52" applyNumberFormat="1" applyFont="1">
      <alignment vertical="center"/>
    </xf>
    <xf numFmtId="177" fontId="33" fillId="7" borderId="19" xfId="52" applyNumberFormat="1" applyFont="1" applyFill="1" applyBorder="1" applyAlignment="1">
      <alignment horizontal="center" vertical="center" wrapText="1"/>
    </xf>
    <xf numFmtId="177" fontId="33" fillId="7" borderId="18" xfId="52" applyNumberFormat="1" applyFont="1" applyFill="1" applyBorder="1" applyAlignment="1">
      <alignment vertical="center" wrapText="1"/>
    </xf>
    <xf numFmtId="177" fontId="33" fillId="7" borderId="20" xfId="52" applyNumberFormat="1" applyFont="1" applyFill="1" applyBorder="1" applyAlignment="1">
      <alignment horizontal="center" vertical="center" wrapText="1"/>
    </xf>
    <xf numFmtId="177" fontId="32" fillId="7" borderId="17" xfId="52" applyNumberFormat="1" applyFont="1" applyFill="1" applyBorder="1" applyAlignment="1">
      <alignment horizontal="center" vertical="center" wrapText="1" readingOrder="1"/>
    </xf>
    <xf numFmtId="0" fontId="33" fillId="0" borderId="19" xfId="52" applyNumberFormat="1" applyFont="1" applyFill="1" applyBorder="1" applyAlignment="1">
      <alignment horizontal="center" vertical="center" wrapText="1"/>
    </xf>
    <xf numFmtId="176" fontId="33" fillId="0" borderId="18" xfId="52" applyFont="1" applyFill="1" applyBorder="1" applyAlignment="1">
      <alignment vertical="center" wrapText="1"/>
    </xf>
    <xf numFmtId="176" fontId="33" fillId="0" borderId="20" xfId="52" applyFont="1" applyFill="1" applyBorder="1" applyAlignment="1">
      <alignment horizontal="center" vertical="center" wrapText="1"/>
    </xf>
    <xf numFmtId="176" fontId="9" fillId="3" borderId="17" xfId="52" applyFont="1" applyFill="1" applyBorder="1" applyAlignment="1">
      <alignment horizontal="center" vertical="center"/>
    </xf>
    <xf numFmtId="176" fontId="33" fillId="0" borderId="17" xfId="52" applyFont="1" applyFill="1" applyBorder="1" applyAlignment="1">
      <alignment horizontal="center" vertical="center" wrapText="1"/>
    </xf>
    <xf numFmtId="176" fontId="35" fillId="0" borderId="18" xfId="52" applyFont="1" applyFill="1" applyBorder="1" applyAlignment="1">
      <alignment horizontal="left" vertical="center" wrapText="1"/>
    </xf>
    <xf numFmtId="176" fontId="35" fillId="3" borderId="20" xfId="52" applyFont="1" applyFill="1" applyBorder="1" applyAlignment="1">
      <alignment horizontal="center" vertical="center" wrapText="1"/>
    </xf>
    <xf numFmtId="0" fontId="35" fillId="0" borderId="18" xfId="52" applyNumberFormat="1" applyFont="1" applyFill="1" applyBorder="1" applyAlignment="1">
      <alignment horizontal="center" vertical="center" wrapText="1"/>
    </xf>
    <xf numFmtId="176" fontId="35" fillId="0" borderId="20" xfId="52" applyFont="1" applyFill="1" applyBorder="1" applyAlignment="1">
      <alignment horizontal="left" vertical="center" wrapText="1"/>
    </xf>
    <xf numFmtId="176" fontId="9" fillId="9" borderId="17" xfId="52" applyFont="1" applyFill="1" applyBorder="1" applyAlignment="1">
      <alignment horizontal="center" vertical="center"/>
    </xf>
    <xf numFmtId="176" fontId="35" fillId="0" borderId="20" xfId="52" applyFont="1" applyFill="1" applyBorder="1" applyAlignment="1">
      <alignment horizontal="center" vertical="center" wrapText="1"/>
    </xf>
    <xf numFmtId="0" fontId="36" fillId="0" borderId="19" xfId="52" applyNumberFormat="1" applyFont="1" applyFill="1" applyBorder="1" applyAlignment="1">
      <alignment horizontal="center" vertical="center" wrapText="1"/>
    </xf>
    <xf numFmtId="176" fontId="35" fillId="0" borderId="18" xfId="52" applyFont="1" applyFill="1" applyBorder="1" applyAlignment="1">
      <alignment vertical="center" wrapText="1"/>
    </xf>
    <xf numFmtId="176" fontId="9" fillId="0" borderId="17" xfId="52" applyFont="1" applyFill="1" applyBorder="1" applyAlignment="1">
      <alignment horizontal="center" vertical="center"/>
    </xf>
    <xf numFmtId="176" fontId="9" fillId="8" borderId="17" xfId="52" applyFont="1" applyFill="1" applyBorder="1" applyAlignment="1">
      <alignment horizontal="center" vertical="center"/>
    </xf>
    <xf numFmtId="0" fontId="36" fillId="0" borderId="19" xfId="52" applyNumberFormat="1" applyFont="1" applyFill="1" applyBorder="1" applyAlignment="1">
      <alignment horizontal="right" vertical="center" wrapText="1"/>
    </xf>
    <xf numFmtId="176" fontId="35" fillId="0" borderId="18" xfId="52" applyFont="1" applyFill="1" applyBorder="1" applyAlignment="1">
      <alignment horizontal="left" vertical="center" wrapText="1" indent="1"/>
    </xf>
    <xf numFmtId="0" fontId="36" fillId="10" borderId="19" xfId="52" applyNumberFormat="1" applyFont="1" applyFill="1" applyBorder="1" applyAlignment="1">
      <alignment horizontal="center" vertical="center" wrapText="1"/>
    </xf>
    <xf numFmtId="176" fontId="9" fillId="0" borderId="17" xfId="52" applyFont="1" applyBorder="1" applyAlignment="1">
      <alignment horizontal="center" vertical="center"/>
    </xf>
    <xf numFmtId="176" fontId="35" fillId="11" borderId="18" xfId="52" applyFont="1" applyFill="1" applyBorder="1" applyAlignment="1">
      <alignment horizontal="left" vertical="center" wrapText="1" indent="1"/>
    </xf>
    <xf numFmtId="176" fontId="9" fillId="12" borderId="17" xfId="52" applyFont="1" applyFill="1" applyBorder="1" applyAlignment="1">
      <alignment horizontal="center" vertical="center"/>
    </xf>
    <xf numFmtId="176" fontId="9" fillId="13" borderId="17" xfId="52" applyFont="1" applyFill="1" applyBorder="1" applyAlignment="1">
      <alignment horizontal="center" vertical="center"/>
    </xf>
    <xf numFmtId="176" fontId="35" fillId="10" borderId="18" xfId="52" applyFont="1" applyFill="1" applyBorder="1" applyAlignment="1">
      <alignment horizontal="left" vertical="center" wrapText="1" indent="2"/>
    </xf>
    <xf numFmtId="176" fontId="35" fillId="11" borderId="18" xfId="52" applyFont="1" applyFill="1" applyBorder="1" applyAlignment="1">
      <alignment horizontal="left" vertical="center" wrapText="1" indent="2"/>
    </xf>
    <xf numFmtId="176" fontId="35" fillId="0" borderId="18" xfId="52" applyFont="1" applyFill="1" applyBorder="1" applyAlignment="1">
      <alignment horizontal="left" vertical="center" wrapText="1" indent="2"/>
    </xf>
    <xf numFmtId="0" fontId="35" fillId="10" borderId="18" xfId="52" applyNumberFormat="1" applyFont="1" applyFill="1" applyBorder="1" applyAlignment="1">
      <alignment horizontal="center" vertical="center" wrapText="1"/>
    </xf>
    <xf numFmtId="176" fontId="32" fillId="0" borderId="0" xfId="52" applyFont="1" applyFill="1" applyAlignment="1">
      <alignment vertical="center" wrapText="1"/>
    </xf>
    <xf numFmtId="58" fontId="9" fillId="0" borderId="0" xfId="52" applyNumberFormat="1" applyFont="1" applyAlignment="1">
      <alignment horizontal="center" vertical="center"/>
    </xf>
    <xf numFmtId="176" fontId="32" fillId="0" borderId="22" xfId="52" applyFont="1" applyFill="1" applyBorder="1" applyAlignment="1">
      <alignment vertical="center" wrapText="1"/>
    </xf>
    <xf numFmtId="176" fontId="32" fillId="7" borderId="23" xfId="52" applyFont="1" applyFill="1" applyBorder="1" applyAlignment="1">
      <alignment horizontal="center" vertical="center" wrapText="1" readingOrder="1"/>
    </xf>
    <xf numFmtId="176" fontId="32" fillId="7" borderId="24" xfId="52" applyFont="1" applyFill="1" applyBorder="1" applyAlignment="1">
      <alignment horizontal="center" vertical="center" wrapText="1" readingOrder="1"/>
    </xf>
    <xf numFmtId="176" fontId="32" fillId="7" borderId="25" xfId="52" applyFont="1" applyFill="1" applyBorder="1" applyAlignment="1">
      <alignment horizontal="center" vertical="center"/>
    </xf>
    <xf numFmtId="176" fontId="32" fillId="7" borderId="24" xfId="52" applyFont="1" applyFill="1" applyBorder="1" applyAlignment="1">
      <alignment horizontal="center" vertical="center"/>
    </xf>
    <xf numFmtId="176" fontId="9" fillId="9" borderId="17" xfId="52" applyFont="1" applyFill="1" applyBorder="1">
      <alignment vertical="center"/>
    </xf>
    <xf numFmtId="176" fontId="9" fillId="8" borderId="17" xfId="52" applyFont="1" applyFill="1" applyBorder="1">
      <alignment vertical="center"/>
    </xf>
    <xf numFmtId="176" fontId="9" fillId="0" borderId="17" xfId="52" applyFont="1" applyBorder="1">
      <alignment vertical="center"/>
    </xf>
    <xf numFmtId="176" fontId="9" fillId="0" borderId="17" xfId="52" applyFont="1" applyFill="1" applyBorder="1">
      <alignment vertical="center"/>
    </xf>
    <xf numFmtId="176" fontId="32" fillId="7" borderId="17" xfId="52" applyFont="1" applyFill="1" applyBorder="1" applyAlignment="1">
      <alignment horizontal="center" vertical="center"/>
    </xf>
    <xf numFmtId="176" fontId="32" fillId="0" borderId="17" xfId="52" applyFont="1" applyFill="1" applyBorder="1" applyAlignment="1">
      <alignment horizontal="center" vertical="center" wrapText="1" readingOrder="1"/>
    </xf>
    <xf numFmtId="176" fontId="9" fillId="3" borderId="17" xfId="52" applyFont="1" applyFill="1" applyBorder="1">
      <alignment vertical="center"/>
    </xf>
    <xf numFmtId="176" fontId="4" fillId="0" borderId="17" xfId="52" applyFont="1" applyFill="1" applyBorder="1">
      <alignment vertical="center"/>
    </xf>
    <xf numFmtId="176" fontId="35" fillId="11" borderId="18" xfId="52" applyFont="1" applyFill="1" applyBorder="1" applyAlignment="1">
      <alignment vertical="center" wrapText="1"/>
    </xf>
    <xf numFmtId="176" fontId="33" fillId="0" borderId="17" xfId="52" applyFont="1" applyFill="1" applyBorder="1" applyAlignment="1">
      <alignment vertical="center" wrapText="1"/>
    </xf>
    <xf numFmtId="0" fontId="36" fillId="0" borderId="18" xfId="52" applyNumberFormat="1" applyFont="1" applyFill="1" applyBorder="1" applyAlignment="1">
      <alignment horizontal="center" vertical="center" wrapText="1"/>
    </xf>
    <xf numFmtId="176" fontId="36" fillId="0" borderId="18" xfId="52" applyFont="1" applyFill="1" applyBorder="1" applyAlignment="1">
      <alignment vertical="center" wrapText="1"/>
    </xf>
    <xf numFmtId="176" fontId="36" fillId="3" borderId="20" xfId="52" applyFont="1" applyFill="1" applyBorder="1" applyAlignment="1">
      <alignment horizontal="center" vertical="center" wrapText="1"/>
    </xf>
    <xf numFmtId="176" fontId="33" fillId="3" borderId="20" xfId="52" applyFont="1" applyFill="1" applyBorder="1" applyAlignment="1">
      <alignment horizontal="center" vertical="center" wrapText="1"/>
    </xf>
    <xf numFmtId="176" fontId="32" fillId="3" borderId="20" xfId="52" applyFont="1" applyFill="1" applyBorder="1" applyAlignment="1">
      <alignment horizontal="center" vertical="center" wrapText="1"/>
    </xf>
    <xf numFmtId="176" fontId="36" fillId="0" borderId="20" xfId="52" applyFont="1" applyFill="1" applyBorder="1" applyAlignment="1">
      <alignment horizontal="center" vertical="center" wrapText="1"/>
    </xf>
    <xf numFmtId="176" fontId="37" fillId="0" borderId="17" xfId="52" applyFont="1" applyFill="1" applyBorder="1" applyAlignment="1">
      <alignment horizontal="center" vertical="center"/>
    </xf>
    <xf numFmtId="0" fontId="35" fillId="8" borderId="19" xfId="52" applyNumberFormat="1" applyFont="1" applyFill="1" applyBorder="1" applyAlignment="1">
      <alignment horizontal="center" vertical="center" wrapText="1"/>
    </xf>
    <xf numFmtId="176" fontId="9" fillId="0" borderId="17" xfId="52" applyFont="1" applyFill="1" applyBorder="1" applyAlignment="1">
      <alignment vertical="center" wrapText="1"/>
    </xf>
    <xf numFmtId="176" fontId="38" fillId="0" borderId="18" xfId="52" applyFont="1" applyFill="1" applyBorder="1" applyAlignment="1">
      <alignment horizontal="left" vertical="center" wrapText="1"/>
    </xf>
    <xf numFmtId="176" fontId="36" fillId="0" borderId="18" xfId="52" applyFont="1" applyFill="1" applyBorder="1" applyAlignment="1">
      <alignment horizontal="left" vertical="center" wrapText="1"/>
    </xf>
    <xf numFmtId="176" fontId="38" fillId="11" borderId="18" xfId="52" applyFont="1" applyFill="1" applyBorder="1" applyAlignment="1">
      <alignment vertical="center" wrapText="1"/>
    </xf>
    <xf numFmtId="176" fontId="35" fillId="11" borderId="18" xfId="52" applyFont="1" applyFill="1" applyBorder="1" applyAlignment="1">
      <alignment horizontal="left" vertical="center" wrapText="1"/>
    </xf>
    <xf numFmtId="176" fontId="33" fillId="0" borderId="21" xfId="52" applyFont="1" applyFill="1" applyBorder="1" applyAlignment="1">
      <alignment vertical="center" wrapText="1"/>
    </xf>
    <xf numFmtId="176" fontId="38" fillId="8" borderId="26" xfId="52" applyFont="1" applyFill="1" applyBorder="1" applyAlignment="1">
      <alignment horizontal="center" vertical="center" wrapText="1"/>
    </xf>
    <xf numFmtId="176" fontId="9" fillId="8" borderId="0" xfId="52" applyFont="1" applyFill="1">
      <alignment vertical="center"/>
    </xf>
    <xf numFmtId="176" fontId="33" fillId="8" borderId="21" xfId="52" applyFont="1" applyFill="1" applyBorder="1" applyAlignment="1">
      <alignment vertical="center" wrapText="1"/>
    </xf>
    <xf numFmtId="0" fontId="33" fillId="8" borderId="19" xfId="52" applyNumberFormat="1" applyFont="1" applyFill="1" applyBorder="1" applyAlignment="1">
      <alignment horizontal="center" vertical="center" wrapText="1"/>
    </xf>
    <xf numFmtId="176" fontId="33" fillId="0" borderId="18" xfId="52" applyFont="1" applyFill="1" applyBorder="1" applyAlignment="1">
      <alignment horizontal="left" vertical="center" wrapText="1"/>
    </xf>
    <xf numFmtId="176" fontId="36" fillId="0" borderId="18" xfId="52" applyFont="1" applyFill="1" applyBorder="1" applyAlignment="1">
      <alignment horizontal="left" vertical="center" wrapText="1" indent="1"/>
    </xf>
    <xf numFmtId="0" fontId="35" fillId="0" borderId="19" xfId="52" applyNumberFormat="1" applyFont="1" applyFill="1" applyBorder="1" applyAlignment="1">
      <alignment horizontal="center" vertical="center" wrapText="1"/>
    </xf>
    <xf numFmtId="176" fontId="38" fillId="14" borderId="18" xfId="52" applyFont="1" applyFill="1" applyBorder="1" applyAlignment="1">
      <alignment horizontal="left" vertical="center" wrapText="1"/>
    </xf>
    <xf numFmtId="176" fontId="33" fillId="8" borderId="26" xfId="52" applyFont="1" applyFill="1" applyBorder="1" applyAlignment="1">
      <alignment horizontal="center" vertical="center" wrapText="1"/>
    </xf>
    <xf numFmtId="176" fontId="36" fillId="8" borderId="18" xfId="52" applyFont="1" applyFill="1" applyBorder="1" applyAlignment="1">
      <alignment vertical="center" wrapText="1"/>
    </xf>
    <xf numFmtId="176" fontId="35" fillId="8" borderId="26" xfId="52" applyFont="1" applyFill="1" applyBorder="1" applyAlignment="1">
      <alignment horizontal="center" vertical="center" wrapText="1"/>
    </xf>
    <xf numFmtId="176" fontId="35" fillId="10" borderId="18" xfId="52" applyFont="1" applyFill="1" applyBorder="1" applyAlignment="1">
      <alignment vertical="center" wrapText="1"/>
    </xf>
    <xf numFmtId="176" fontId="9" fillId="8" borderId="17" xfId="52" applyFont="1" applyFill="1" applyBorder="1" applyAlignment="1">
      <alignment vertical="center" wrapText="1"/>
    </xf>
    <xf numFmtId="176" fontId="35" fillId="14" borderId="18" xfId="52" applyFont="1" applyFill="1" applyBorder="1" applyAlignment="1">
      <alignment horizontal="left" vertical="center" wrapText="1"/>
    </xf>
    <xf numFmtId="176" fontId="35" fillId="3" borderId="26" xfId="52" applyFont="1" applyFill="1" applyBorder="1" applyAlignment="1">
      <alignment horizontal="center" vertical="center" wrapText="1"/>
    </xf>
    <xf numFmtId="176" fontId="38" fillId="0" borderId="18" xfId="52" applyFont="1" applyFill="1" applyBorder="1" applyAlignment="1">
      <alignment vertical="center" wrapText="1"/>
    </xf>
    <xf numFmtId="176" fontId="9" fillId="0" borderId="21" xfId="52" applyFont="1" applyFill="1" applyBorder="1" applyAlignment="1">
      <alignment vertical="center" wrapText="1"/>
    </xf>
    <xf numFmtId="176" fontId="9" fillId="8" borderId="21" xfId="52" applyFont="1" applyFill="1" applyBorder="1" applyAlignment="1">
      <alignment vertical="center" wrapText="1"/>
    </xf>
    <xf numFmtId="176" fontId="9" fillId="0" borderId="27" xfId="52" applyFont="1" applyFill="1" applyBorder="1" applyAlignment="1">
      <alignment horizontal="center" vertical="center"/>
    </xf>
    <xf numFmtId="0" fontId="36" fillId="0" borderId="28" xfId="52" applyNumberFormat="1" applyFont="1" applyFill="1" applyBorder="1" applyAlignment="1">
      <alignment horizontal="center" vertical="center" wrapText="1"/>
    </xf>
    <xf numFmtId="176" fontId="35" fillId="14" borderId="29" xfId="52" applyFont="1" applyFill="1" applyBorder="1" applyAlignment="1">
      <alignment vertical="center" wrapText="1"/>
    </xf>
    <xf numFmtId="176" fontId="35" fillId="3" borderId="30" xfId="52" applyFont="1" applyFill="1" applyBorder="1" applyAlignment="1">
      <alignment horizontal="center" vertical="center" wrapText="1"/>
    </xf>
    <xf numFmtId="176" fontId="9" fillId="0" borderId="21" xfId="52" applyFont="1" applyFill="1" applyBorder="1" applyAlignment="1">
      <alignment horizontal="center" vertical="center"/>
    </xf>
    <xf numFmtId="176" fontId="9" fillId="8" borderId="21" xfId="52" applyFont="1" applyFill="1" applyBorder="1" applyAlignment="1">
      <alignment horizontal="center" vertical="center"/>
    </xf>
    <xf numFmtId="176" fontId="33" fillId="8" borderId="17" xfId="52" applyFont="1" applyFill="1" applyBorder="1" applyAlignment="1">
      <alignment vertical="center" wrapText="1"/>
    </xf>
    <xf numFmtId="176" fontId="9" fillId="8" borderId="21" xfId="52" applyFont="1" applyFill="1" applyBorder="1">
      <alignment vertical="center"/>
    </xf>
    <xf numFmtId="176" fontId="32" fillId="9" borderId="17" xfId="52" applyFont="1" applyFill="1" applyBorder="1" applyAlignment="1">
      <alignment horizontal="center" vertical="center" wrapText="1" readingOrder="1"/>
    </xf>
    <xf numFmtId="176" fontId="32" fillId="8" borderId="17" xfId="52" applyFont="1" applyFill="1" applyBorder="1" applyAlignment="1">
      <alignment horizontal="center" vertical="center" wrapText="1" readingOrder="1"/>
    </xf>
    <xf numFmtId="176" fontId="9" fillId="0" borderId="21" xfId="52" applyFont="1" applyFill="1" applyBorder="1">
      <alignment vertical="center"/>
    </xf>
    <xf numFmtId="176" fontId="9" fillId="13" borderId="17" xfId="52" applyFont="1" applyFill="1" applyBorder="1">
      <alignment vertical="center"/>
    </xf>
    <xf numFmtId="176" fontId="9" fillId="0" borderId="17" xfId="52" applyNumberFormat="1" applyFont="1" applyBorder="1">
      <alignment vertical="center"/>
    </xf>
    <xf numFmtId="176" fontId="38" fillId="13" borderId="17" xfId="52" applyFont="1" applyFill="1" applyBorder="1">
      <alignment vertical="center"/>
    </xf>
    <xf numFmtId="176" fontId="38" fillId="3" borderId="21" xfId="52" applyFont="1" applyFill="1" applyBorder="1" applyAlignment="1">
      <alignment horizontal="center" vertical="center"/>
    </xf>
    <xf numFmtId="176" fontId="38" fillId="9" borderId="17" xfId="52" applyFont="1" applyFill="1" applyBorder="1" applyAlignment="1">
      <alignment horizontal="center" vertical="center"/>
    </xf>
    <xf numFmtId="176" fontId="9" fillId="3" borderId="21" xfId="52" applyFont="1" applyFill="1" applyBorder="1">
      <alignment vertical="center"/>
    </xf>
    <xf numFmtId="176" fontId="4" fillId="8" borderId="17" xfId="52" applyFont="1" applyFill="1" applyBorder="1">
      <alignment vertical="center"/>
    </xf>
    <xf numFmtId="176" fontId="9" fillId="0" borderId="21" xfId="52" applyFont="1" applyBorder="1">
      <alignment vertical="center"/>
    </xf>
    <xf numFmtId="0" fontId="30" fillId="0" borderId="0" xfId="0" applyNumberFormat="1" applyFont="1">
      <alignment vertical="center"/>
    </xf>
    <xf numFmtId="176" fontId="39" fillId="0" borderId="0" xfId="0" applyFont="1">
      <alignment vertical="center"/>
    </xf>
    <xf numFmtId="176" fontId="19" fillId="0" borderId="6" xfId="0" applyFont="1" applyBorder="1" applyAlignment="1">
      <alignment vertical="center"/>
    </xf>
    <xf numFmtId="176" fontId="30" fillId="0" borderId="6" xfId="0" applyFont="1" applyBorder="1" applyAlignment="1">
      <alignment vertical="center"/>
    </xf>
    <xf numFmtId="176" fontId="30" fillId="0" borderId="0" xfId="0" applyFont="1" applyAlignment="1">
      <alignment vertical="center"/>
    </xf>
    <xf numFmtId="176" fontId="30" fillId="5" borderId="1" xfId="0" applyFont="1" applyFill="1" applyBorder="1" applyAlignment="1">
      <alignment horizontal="center" vertical="center"/>
    </xf>
    <xf numFmtId="0" fontId="30" fillId="0" borderId="1" xfId="0" applyNumberFormat="1" applyFont="1" applyBorder="1" applyAlignment="1">
      <alignment horizontal="center" vertical="center"/>
    </xf>
    <xf numFmtId="0" fontId="30" fillId="0" borderId="1" xfId="0" applyNumberFormat="1" applyFont="1" applyBorder="1" applyAlignment="1">
      <alignment horizontal="left" vertical="center" wrapText="1"/>
    </xf>
    <xf numFmtId="176" fontId="30" fillId="0" borderId="1" xfId="0" applyFont="1" applyBorder="1" applyAlignment="1">
      <alignment horizontal="center" vertical="center"/>
    </xf>
    <xf numFmtId="179" fontId="31" fillId="0" borderId="1" xfId="0" applyNumberFormat="1" applyFont="1" applyBorder="1" applyAlignment="1">
      <alignment horizontal="center" vertical="center"/>
    </xf>
    <xf numFmtId="176" fontId="30" fillId="0" borderId="1" xfId="0" applyFont="1" applyBorder="1" applyAlignment="1">
      <alignment vertical="center" wrapText="1"/>
    </xf>
    <xf numFmtId="0" fontId="31" fillId="0" borderId="1" xfId="0" applyNumberFormat="1" applyFont="1" applyBorder="1" applyAlignment="1">
      <alignment horizontal="center" vertical="center"/>
    </xf>
    <xf numFmtId="176" fontId="30" fillId="0" borderId="1" xfId="0" applyFont="1" applyBorder="1" applyAlignment="1">
      <alignment vertical="center"/>
    </xf>
    <xf numFmtId="0" fontId="30" fillId="0" borderId="0" xfId="0" applyNumberFormat="1" applyFont="1" applyAlignment="1">
      <alignment horizontal="center" vertical="center"/>
    </xf>
    <xf numFmtId="176" fontId="26" fillId="0" borderId="0" xfId="0" applyFont="1" applyAlignment="1">
      <alignment horizontal="left" vertical="center"/>
    </xf>
    <xf numFmtId="176" fontId="30" fillId="0" borderId="31" xfId="0" applyFont="1" applyBorder="1" applyAlignment="1">
      <alignment horizontal="center" vertical="center"/>
    </xf>
    <xf numFmtId="0" fontId="30" fillId="0" borderId="31" xfId="0" applyNumberFormat="1" applyFont="1" applyBorder="1" applyAlignment="1">
      <alignment horizontal="center" vertical="center"/>
    </xf>
    <xf numFmtId="176" fontId="35" fillId="0" borderId="29" xfId="52" applyFont="1" applyFill="1" applyBorder="1" applyAlignment="1">
      <alignment vertical="center" wrapText="1"/>
    </xf>
    <xf numFmtId="176" fontId="35" fillId="0" borderId="30" xfId="52" applyFont="1" applyFill="1" applyBorder="1" applyAlignment="1">
      <alignment horizontal="center" vertical="center" wrapText="1"/>
    </xf>
    <xf numFmtId="0" fontId="12" fillId="0" borderId="0" xfId="52" applyNumberFormat="1" applyFont="1" applyAlignment="1">
      <alignment horizontal="center" vertical="center"/>
    </xf>
    <xf numFmtId="176" fontId="40" fillId="0" borderId="0" xfId="52" applyFont="1" applyAlignment="1">
      <alignment vertical="center"/>
    </xf>
    <xf numFmtId="176" fontId="12" fillId="0" borderId="0" xfId="52" applyFont="1" applyAlignment="1">
      <alignment vertical="center"/>
    </xf>
    <xf numFmtId="20" fontId="4" fillId="0" borderId="0" xfId="52" applyNumberFormat="1" applyFont="1" applyAlignment="1">
      <alignment horizontal="center" vertical="center"/>
    </xf>
    <xf numFmtId="0" fontId="12" fillId="0" borderId="0" xfId="52" applyNumberFormat="1" applyFont="1" applyAlignment="1">
      <alignment horizontal="right" vertical="center"/>
    </xf>
    <xf numFmtId="176" fontId="41" fillId="0" borderId="0" xfId="52" applyFont="1" applyAlignment="1">
      <alignment horizontal="right" vertical="center"/>
    </xf>
    <xf numFmtId="176" fontId="41" fillId="0" borderId="0" xfId="52" applyFont="1" applyAlignment="1">
      <alignment horizontal="left" vertical="center"/>
    </xf>
    <xf numFmtId="9" fontId="4" fillId="0" borderId="0" xfId="3" applyFont="1" applyFill="1" applyBorder="1" applyAlignment="1" applyProtection="1">
      <alignment horizontal="center" vertical="center"/>
    </xf>
    <xf numFmtId="178" fontId="4" fillId="0" borderId="0" xfId="52" applyNumberFormat="1" applyFont="1" applyAlignment="1">
      <alignment horizontal="center" vertical="center"/>
    </xf>
    <xf numFmtId="176" fontId="42" fillId="0" borderId="0" xfId="52" applyFont="1" applyAlignment="1">
      <alignment vertical="center"/>
    </xf>
    <xf numFmtId="176" fontId="43" fillId="0" borderId="0" xfId="52" applyFont="1" applyAlignment="1">
      <alignment vertical="center"/>
    </xf>
    <xf numFmtId="9" fontId="4" fillId="0" borderId="0" xfId="52" applyNumberFormat="1" applyFont="1" applyAlignment="1">
      <alignment horizontal="center" vertical="center"/>
    </xf>
    <xf numFmtId="176" fontId="4" fillId="0" borderId="0" xfId="52" applyFont="1" applyAlignment="1">
      <alignment horizontal="right" vertical="center"/>
    </xf>
    <xf numFmtId="176" fontId="44" fillId="15" borderId="17" xfId="52" applyFont="1" applyFill="1" applyBorder="1">
      <alignment vertical="center"/>
    </xf>
    <xf numFmtId="176" fontId="45" fillId="13" borderId="17" xfId="52" applyFont="1" applyFill="1" applyBorder="1" applyAlignment="1">
      <alignment horizontal="center" vertical="center"/>
    </xf>
    <xf numFmtId="176" fontId="9" fillId="13" borderId="17" xfId="52" applyFont="1" applyFill="1" applyBorder="1" applyAlignment="1">
      <alignment horizontal="right" vertical="center"/>
    </xf>
    <xf numFmtId="176" fontId="45" fillId="13" borderId="17" xfId="52" applyFont="1" applyFill="1" applyBorder="1" applyAlignment="1">
      <alignment horizontal="right" vertical="center"/>
    </xf>
    <xf numFmtId="176" fontId="37" fillId="3" borderId="17" xfId="52" applyFont="1" applyFill="1" applyBorder="1">
      <alignment vertical="center"/>
    </xf>
    <xf numFmtId="176" fontId="9" fillId="16" borderId="17" xfId="52" applyFont="1" applyFill="1" applyBorder="1" applyAlignment="1">
      <alignment horizontal="center" vertical="center"/>
    </xf>
    <xf numFmtId="176" fontId="17" fillId="3" borderId="1" xfId="54" applyNumberFormat="1" applyFont="1" applyFill="1" applyBorder="1" applyAlignment="1">
      <alignment horizontal="center" vertical="center"/>
    </xf>
    <xf numFmtId="0" fontId="30" fillId="0" borderId="1" xfId="0" applyNumberFormat="1" applyFont="1" applyBorder="1" applyAlignment="1">
      <alignment horizontal="center" vertical="center" wrapText="1"/>
    </xf>
    <xf numFmtId="176" fontId="30" fillId="0" borderId="1" xfId="0" applyFont="1" applyBorder="1" applyAlignment="1">
      <alignment horizontal="center" vertical="center" wrapText="1"/>
    </xf>
    <xf numFmtId="176" fontId="17" fillId="0" borderId="1" xfId="54" applyNumberFormat="1" applyFont="1" applyFill="1" applyBorder="1" applyAlignment="1">
      <alignment horizontal="center" vertical="center"/>
    </xf>
    <xf numFmtId="176" fontId="46" fillId="0" borderId="1" xfId="6" applyNumberFormat="1" applyBorder="1" applyAlignment="1" applyProtection="1">
      <alignment horizontal="center" vertical="center"/>
    </xf>
    <xf numFmtId="0" fontId="30" fillId="0" borderId="0" xfId="0" applyNumberFormat="1" applyFont="1" applyAlignment="1">
      <alignment horizontal="center" vertical="center" wrapText="1"/>
    </xf>
    <xf numFmtId="176" fontId="30" fillId="0" borderId="0" xfId="0" applyFont="1" applyAlignment="1">
      <alignment horizontal="center" vertical="center"/>
    </xf>
    <xf numFmtId="176" fontId="47" fillId="0" borderId="0" xfId="0" applyFont="1" applyAlignment="1">
      <alignment horizontal="center" vertical="center"/>
    </xf>
    <xf numFmtId="176" fontId="30" fillId="0" borderId="31" xfId="0" applyFont="1" applyBorder="1">
      <alignment vertical="center"/>
    </xf>
    <xf numFmtId="0" fontId="30" fillId="0" borderId="31" xfId="0" applyNumberFormat="1" applyFont="1" applyBorder="1">
      <alignment vertical="center"/>
    </xf>
    <xf numFmtId="176" fontId="30" fillId="0" borderId="0" xfId="0" applyFont="1" applyAlignment="1">
      <alignment vertical="center" wrapText="1"/>
    </xf>
    <xf numFmtId="0" fontId="30" fillId="0" borderId="32" xfId="0" applyNumberFormat="1" applyFont="1" applyBorder="1" applyAlignment="1">
      <alignment horizontal="center" vertical="center"/>
    </xf>
    <xf numFmtId="0" fontId="30" fillId="0" borderId="33" xfId="0" applyNumberFormat="1" applyFont="1" applyBorder="1" applyAlignment="1">
      <alignment horizontal="center" vertical="center"/>
    </xf>
    <xf numFmtId="0" fontId="30" fillId="0" borderId="34" xfId="0" applyNumberFormat="1" applyFont="1" applyBorder="1" applyAlignment="1">
      <alignment horizontal="center" vertical="center"/>
    </xf>
    <xf numFmtId="176" fontId="30" fillId="0" borderId="0" xfId="0" applyFont="1" applyBorder="1">
      <alignment vertical="center"/>
    </xf>
    <xf numFmtId="0" fontId="30" fillId="0" borderId="0" xfId="0" applyNumberFormat="1" applyFont="1" applyBorder="1" applyAlignment="1">
      <alignment horizontal="center" vertical="center"/>
    </xf>
    <xf numFmtId="0" fontId="31" fillId="0" borderId="0" xfId="0" applyNumberFormat="1" applyFont="1" applyAlignment="1">
      <alignment horizontal="center" vertical="center"/>
    </xf>
    <xf numFmtId="0" fontId="7" fillId="0" borderId="0" xfId="0" applyNumberFormat="1" applyFont="1" applyAlignment="1">
      <alignment horizontal="center" vertical="center"/>
    </xf>
    <xf numFmtId="0" fontId="22" fillId="0" borderId="0" xfId="0" applyNumberFormat="1" applyFont="1" applyAlignment="1">
      <alignment horizontal="center" vertical="center"/>
    </xf>
    <xf numFmtId="0" fontId="2" fillId="0" borderId="0" xfId="0" applyNumberFormat="1" applyFont="1" applyAlignment="1">
      <alignment vertical="center"/>
    </xf>
    <xf numFmtId="0" fontId="48" fillId="3" borderId="35" xfId="0" applyNumberFormat="1" applyFont="1" applyFill="1" applyBorder="1" applyAlignment="1">
      <alignment horizontal="center" vertical="center"/>
    </xf>
    <xf numFmtId="176" fontId="48" fillId="5" borderId="35" xfId="0" applyFont="1" applyFill="1" applyBorder="1" applyAlignment="1">
      <alignment horizontal="center" vertical="center"/>
    </xf>
    <xf numFmtId="0" fontId="25" fillId="3" borderId="35" xfId="0" applyNumberFormat="1" applyFont="1" applyFill="1" applyBorder="1" applyAlignment="1">
      <alignment horizontal="center" vertical="center"/>
    </xf>
    <xf numFmtId="176" fontId="48" fillId="3" borderId="35" xfId="0" applyFont="1" applyFill="1" applyBorder="1" applyAlignment="1">
      <alignment horizontal="center" vertical="center"/>
    </xf>
    <xf numFmtId="0" fontId="25" fillId="0" borderId="35" xfId="0" applyNumberFormat="1" applyFont="1" applyBorder="1" applyAlignment="1">
      <alignment horizontal="center" vertical="center"/>
    </xf>
    <xf numFmtId="176" fontId="25" fillId="0" borderId="35" xfId="0" applyFont="1" applyBorder="1">
      <alignment vertical="center"/>
    </xf>
    <xf numFmtId="0" fontId="25" fillId="0" borderId="35" xfId="0" applyNumberFormat="1" applyFont="1" applyFill="1" applyBorder="1" applyAlignment="1">
      <alignment horizontal="center" vertical="center"/>
    </xf>
    <xf numFmtId="177" fontId="49" fillId="0" borderId="35" xfId="0" applyNumberFormat="1" applyFont="1" applyBorder="1" applyAlignment="1">
      <alignment horizontal="center" vertical="center"/>
    </xf>
    <xf numFmtId="177" fontId="25" fillId="0" borderId="35" xfId="0" applyNumberFormat="1" applyFont="1" applyFill="1" applyBorder="1" applyAlignment="1">
      <alignment horizontal="center" vertical="center"/>
    </xf>
    <xf numFmtId="176" fontId="49" fillId="0" borderId="35" xfId="0" applyFont="1" applyFill="1" applyBorder="1">
      <alignment vertical="center"/>
    </xf>
    <xf numFmtId="177" fontId="49" fillId="0" borderId="35" xfId="0" applyNumberFormat="1" applyFont="1" applyFill="1" applyBorder="1" applyAlignment="1">
      <alignment horizontal="center" vertical="center"/>
    </xf>
    <xf numFmtId="176" fontId="25" fillId="0" borderId="35" xfId="0" applyFont="1" applyBorder="1" applyAlignment="1">
      <alignment vertical="center" wrapText="1"/>
    </xf>
    <xf numFmtId="49" fontId="50" fillId="0" borderId="35" xfId="0" applyNumberFormat="1" applyFont="1" applyBorder="1" applyAlignment="1">
      <alignment horizontal="center" vertical="center"/>
    </xf>
    <xf numFmtId="177" fontId="25" fillId="0" borderId="35" xfId="0" applyNumberFormat="1" applyFont="1" applyFill="1" applyBorder="1" applyAlignment="1">
      <alignment horizontal="center" vertical="center" wrapText="1"/>
    </xf>
    <xf numFmtId="177" fontId="25" fillId="0" borderId="35" xfId="0" applyNumberFormat="1" applyFont="1" applyBorder="1" applyAlignment="1">
      <alignment horizontal="center" vertical="center"/>
    </xf>
    <xf numFmtId="177" fontId="15" fillId="0" borderId="35" xfId="0" applyNumberFormat="1" applyFont="1" applyFill="1" applyBorder="1" applyAlignment="1">
      <alignment horizontal="center" vertical="center"/>
    </xf>
    <xf numFmtId="176" fontId="49" fillId="0" borderId="35" xfId="0" applyFont="1" applyBorder="1">
      <alignment vertical="center"/>
    </xf>
    <xf numFmtId="176" fontId="17" fillId="0" borderId="0" xfId="0" applyFont="1" applyAlignment="1">
      <alignment horizontal="center" vertical="center"/>
    </xf>
    <xf numFmtId="176" fontId="7" fillId="0" borderId="0" xfId="0" applyNumberFormat="1" applyFont="1" applyAlignment="1">
      <alignment horizontal="center" vertical="center"/>
    </xf>
    <xf numFmtId="0" fontId="48" fillId="0" borderId="0" xfId="0" applyNumberFormat="1" applyFont="1">
      <alignment vertical="center"/>
    </xf>
    <xf numFmtId="0" fontId="7" fillId="0" borderId="0" xfId="0" applyNumberFormat="1" applyFont="1">
      <alignment vertical="center"/>
    </xf>
    <xf numFmtId="176" fontId="49" fillId="0" borderId="0" xfId="0" applyFont="1" applyAlignment="1">
      <alignment vertical="center"/>
    </xf>
    <xf numFmtId="0" fontId="32" fillId="3" borderId="36" xfId="0" applyNumberFormat="1" applyFont="1" applyFill="1" applyBorder="1" applyAlignment="1">
      <alignment horizontal="center" vertical="center"/>
    </xf>
    <xf numFmtId="176" fontId="36" fillId="5" borderId="35" xfId="0" applyFont="1" applyFill="1" applyBorder="1" applyAlignment="1">
      <alignment horizontal="center" vertical="center" wrapText="1" readingOrder="1"/>
    </xf>
    <xf numFmtId="0" fontId="36" fillId="5" borderId="35" xfId="0" applyNumberFormat="1" applyFont="1" applyFill="1" applyBorder="1" applyAlignment="1">
      <alignment horizontal="center" vertical="center" wrapText="1" readingOrder="1"/>
    </xf>
    <xf numFmtId="0" fontId="35" fillId="0" borderId="35" xfId="0" applyNumberFormat="1" applyFont="1" applyBorder="1" applyAlignment="1">
      <alignment horizontal="center" vertical="center"/>
    </xf>
    <xf numFmtId="176" fontId="36" fillId="0" borderId="35" xfId="0" applyFont="1" applyBorder="1" applyAlignment="1">
      <alignment horizontal="center" vertical="center" wrapText="1" readingOrder="1"/>
    </xf>
    <xf numFmtId="0" fontId="36" fillId="0" borderId="35" xfId="0" applyNumberFormat="1" applyFont="1" applyBorder="1" applyAlignment="1">
      <alignment horizontal="center" vertical="center" wrapText="1" readingOrder="1"/>
    </xf>
    <xf numFmtId="176" fontId="51" fillId="0" borderId="35" xfId="0" applyFont="1" applyBorder="1" applyAlignment="1">
      <alignment horizontal="center" vertical="center" wrapText="1" readingOrder="1"/>
    </xf>
    <xf numFmtId="176" fontId="32" fillId="0" borderId="35" xfId="0" applyFont="1" applyBorder="1" applyAlignment="1">
      <alignment horizontal="center" vertical="center"/>
    </xf>
    <xf numFmtId="176" fontId="16" fillId="5" borderId="35" xfId="0" applyFont="1" applyFill="1" applyBorder="1" applyAlignment="1">
      <alignment horizontal="center" vertical="center"/>
    </xf>
    <xf numFmtId="0" fontId="15" fillId="5" borderId="35" xfId="0" applyNumberFormat="1" applyFont="1" applyFill="1" applyBorder="1" applyAlignment="1">
      <alignment horizontal="center" vertical="center"/>
    </xf>
    <xf numFmtId="0" fontId="16" fillId="0" borderId="36" xfId="0" applyNumberFormat="1" applyFont="1" applyFill="1" applyBorder="1" applyAlignment="1">
      <alignment horizontal="center" vertical="center"/>
    </xf>
    <xf numFmtId="176" fontId="52" fillId="0" borderId="35" xfId="0" applyFont="1" applyFill="1" applyBorder="1" applyAlignment="1">
      <alignment horizontal="center" vertical="center"/>
    </xf>
    <xf numFmtId="0" fontId="15" fillId="0" borderId="35" xfId="0" applyNumberFormat="1" applyFont="1" applyFill="1" applyBorder="1" applyAlignment="1">
      <alignment horizontal="center" vertical="center"/>
    </xf>
    <xf numFmtId="176" fontId="16" fillId="0" borderId="35" xfId="0" applyFont="1" applyFill="1" applyBorder="1" applyAlignment="1">
      <alignment horizontal="center" vertical="center"/>
    </xf>
    <xf numFmtId="0" fontId="16" fillId="0" borderId="37" xfId="0" applyNumberFormat="1" applyFont="1" applyFill="1" applyBorder="1" applyAlignment="1">
      <alignment horizontal="center" vertical="center"/>
    </xf>
    <xf numFmtId="176" fontId="52" fillId="17" borderId="35" xfId="0" applyFont="1" applyFill="1" applyBorder="1" applyAlignment="1">
      <alignment horizontal="center" vertical="center"/>
    </xf>
    <xf numFmtId="0" fontId="18" fillId="0" borderId="35" xfId="0" applyNumberFormat="1" applyFont="1" applyBorder="1" applyAlignment="1">
      <alignment horizontal="center" vertical="center"/>
    </xf>
    <xf numFmtId="176" fontId="52" fillId="0" borderId="35" xfId="0" applyFont="1" applyBorder="1" applyAlignment="1">
      <alignment horizontal="center" vertical="center"/>
    </xf>
    <xf numFmtId="176" fontId="49" fillId="9" borderId="0" xfId="0" applyFont="1" applyFill="1" applyAlignment="1">
      <alignment horizontal="center" vertical="center"/>
    </xf>
    <xf numFmtId="176" fontId="15" fillId="0" borderId="35" xfId="0" applyFont="1" applyBorder="1" applyAlignment="1">
      <alignment horizontal="center" vertical="center"/>
    </xf>
    <xf numFmtId="176" fontId="16" fillId="0" borderId="35" xfId="0" applyFont="1" applyBorder="1" applyAlignment="1">
      <alignment horizontal="center" vertical="center"/>
    </xf>
    <xf numFmtId="176" fontId="52" fillId="0" borderId="0" xfId="0" applyFont="1">
      <alignment vertical="center"/>
    </xf>
    <xf numFmtId="176" fontId="4" fillId="0" borderId="0" xfId="52" applyNumberFormat="1" applyFont="1" applyAlignment="1">
      <alignment horizontal="center" vertical="center"/>
    </xf>
    <xf numFmtId="176" fontId="32" fillId="0" borderId="0" xfId="52" applyNumberFormat="1" applyFont="1" applyAlignment="1">
      <alignment vertical="center"/>
    </xf>
    <xf numFmtId="176" fontId="33" fillId="7" borderId="14" xfId="52" applyNumberFormat="1" applyFont="1" applyFill="1" applyBorder="1" applyAlignment="1">
      <alignment horizontal="center" vertical="center" wrapText="1"/>
    </xf>
    <xf numFmtId="176" fontId="33" fillId="7" borderId="19" xfId="52" applyNumberFormat="1" applyFont="1" applyFill="1" applyBorder="1" applyAlignment="1">
      <alignment horizontal="center" vertical="center" wrapText="1"/>
    </xf>
    <xf numFmtId="176" fontId="33" fillId="0" borderId="19" xfId="52" applyNumberFormat="1" applyFont="1" applyFill="1" applyBorder="1" applyAlignment="1">
      <alignment horizontal="center" vertical="center" wrapText="1"/>
    </xf>
    <xf numFmtId="176" fontId="36" fillId="0" borderId="18" xfId="52" applyNumberFormat="1" applyFont="1" applyFill="1" applyBorder="1" applyAlignment="1">
      <alignment horizontal="center" vertical="center" wrapText="1"/>
    </xf>
    <xf numFmtId="176" fontId="33" fillId="0" borderId="20" xfId="52" applyFont="1" applyFill="1" applyBorder="1" applyAlignment="1">
      <alignment horizontal="left" vertical="center" wrapText="1"/>
    </xf>
    <xf numFmtId="176" fontId="36" fillId="0" borderId="19" xfId="52" applyNumberFormat="1" applyFont="1" applyFill="1" applyBorder="1" applyAlignment="1">
      <alignment horizontal="center" vertical="center" wrapText="1"/>
    </xf>
    <xf numFmtId="176" fontId="36" fillId="0" borderId="19" xfId="52" applyNumberFormat="1" applyFont="1" applyFill="1" applyBorder="1" applyAlignment="1">
      <alignment horizontal="right" vertical="center" wrapText="1"/>
    </xf>
    <xf numFmtId="176" fontId="36" fillId="10" borderId="19" xfId="52" applyNumberFormat="1" applyFont="1" applyFill="1" applyBorder="1" applyAlignment="1">
      <alignment horizontal="center" vertical="center" wrapText="1"/>
    </xf>
    <xf numFmtId="176" fontId="36" fillId="11" borderId="18" xfId="52" applyFont="1" applyFill="1" applyBorder="1" applyAlignment="1">
      <alignment horizontal="left" vertical="center" wrapText="1" indent="1"/>
    </xf>
    <xf numFmtId="176" fontId="36" fillId="10" borderId="18" xfId="52" applyFont="1" applyFill="1" applyBorder="1" applyAlignment="1">
      <alignment horizontal="left" vertical="center" wrapText="1" indent="2"/>
    </xf>
    <xf numFmtId="176" fontId="38" fillId="11" borderId="18" xfId="52" applyFont="1" applyFill="1" applyBorder="1" applyAlignment="1">
      <alignment horizontal="left" vertical="center" wrapText="1" indent="2"/>
    </xf>
    <xf numFmtId="176" fontId="36" fillId="0" borderId="18" xfId="52" applyFont="1" applyFill="1" applyBorder="1" applyAlignment="1">
      <alignment horizontal="left" vertical="center" wrapText="1" indent="2"/>
    </xf>
    <xf numFmtId="176" fontId="36" fillId="10" borderId="18" xfId="52" applyNumberFormat="1" applyFont="1" applyFill="1" applyBorder="1" applyAlignment="1">
      <alignment horizontal="center" vertical="center" wrapText="1"/>
    </xf>
    <xf numFmtId="176" fontId="32" fillId="18" borderId="0" xfId="52" applyFont="1" applyFill="1" applyAlignment="1">
      <alignment horizontal="center" vertical="center" wrapText="1"/>
    </xf>
    <xf numFmtId="176" fontId="32" fillId="18" borderId="22" xfId="52" applyFont="1" applyFill="1" applyBorder="1" applyAlignment="1">
      <alignment horizontal="center" vertical="center" wrapText="1"/>
    </xf>
    <xf numFmtId="176" fontId="32" fillId="7" borderId="27" xfId="52" applyFont="1" applyFill="1" applyBorder="1" applyAlignment="1">
      <alignment horizontal="center" vertical="center" wrapText="1" readingOrder="1"/>
    </xf>
    <xf numFmtId="176" fontId="32" fillId="18" borderId="17" xfId="52" applyFont="1" applyFill="1" applyBorder="1" applyAlignment="1">
      <alignment horizontal="center" vertical="center" wrapText="1" readingOrder="1"/>
    </xf>
    <xf numFmtId="176" fontId="9" fillId="9" borderId="17" xfId="52" applyFont="1" applyFill="1" applyBorder="1" applyAlignment="1">
      <alignment vertical="center"/>
    </xf>
    <xf numFmtId="176" fontId="32" fillId="18" borderId="22" xfId="52" applyFont="1" applyFill="1" applyBorder="1" applyAlignment="1">
      <alignment horizontal="center" vertical="center"/>
    </xf>
    <xf numFmtId="176" fontId="32" fillId="19" borderId="17" xfId="52" applyFont="1" applyFill="1" applyBorder="1" applyAlignment="1">
      <alignment horizontal="center" vertical="center" wrapText="1" readingOrder="1"/>
    </xf>
    <xf numFmtId="176" fontId="32" fillId="19" borderId="0" xfId="52" applyFont="1" applyFill="1" applyAlignment="1">
      <alignment horizontal="center" vertical="center" wrapText="1"/>
    </xf>
    <xf numFmtId="176" fontId="32" fillId="19" borderId="22" xfId="52" applyFont="1" applyFill="1" applyBorder="1" applyAlignment="1">
      <alignment horizontal="center" vertical="center" wrapText="1"/>
    </xf>
    <xf numFmtId="176" fontId="32" fillId="19" borderId="22" xfId="52" applyFont="1" applyFill="1" applyBorder="1" applyAlignment="1">
      <alignment horizontal="center" vertical="center"/>
    </xf>
    <xf numFmtId="176" fontId="32" fillId="7" borderId="27" xfId="52" applyFont="1" applyFill="1" applyBorder="1" applyAlignment="1">
      <alignment horizontal="center" vertical="center"/>
    </xf>
    <xf numFmtId="176" fontId="32" fillId="7" borderId="18" xfId="52" applyFont="1" applyFill="1" applyBorder="1" applyAlignment="1">
      <alignment horizontal="center" vertical="center"/>
    </xf>
    <xf numFmtId="176" fontId="32" fillId="7" borderId="17" xfId="52" applyFont="1" applyFill="1" applyBorder="1" applyAlignment="1">
      <alignment horizontal="center" vertical="center" wrapText="1"/>
    </xf>
    <xf numFmtId="176" fontId="32" fillId="7" borderId="27" xfId="52" applyFont="1" applyFill="1" applyBorder="1" applyAlignment="1">
      <alignment horizontal="center" vertical="center" wrapText="1"/>
    </xf>
    <xf numFmtId="176" fontId="32" fillId="7" borderId="18" xfId="52" applyFont="1" applyFill="1" applyBorder="1" applyAlignment="1">
      <alignment horizontal="center" vertical="center" wrapText="1"/>
    </xf>
    <xf numFmtId="176" fontId="32" fillId="7" borderId="24" xfId="52" applyFont="1" applyFill="1" applyBorder="1" applyAlignment="1">
      <alignment horizontal="center" vertical="center" wrapText="1"/>
    </xf>
    <xf numFmtId="176" fontId="2" fillId="7" borderId="27" xfId="52" applyFont="1" applyFill="1" applyBorder="1" applyAlignment="1">
      <alignment horizontal="center" vertical="center" wrapText="1"/>
    </xf>
    <xf numFmtId="176" fontId="2" fillId="7" borderId="18" xfId="52" applyFont="1" applyFill="1" applyBorder="1" applyAlignment="1">
      <alignment horizontal="center" vertical="center" wrapText="1"/>
    </xf>
    <xf numFmtId="176" fontId="2" fillId="7" borderId="24" xfId="52" applyFont="1" applyFill="1" applyBorder="1" applyAlignment="1">
      <alignment horizontal="center" vertical="center" wrapText="1"/>
    </xf>
    <xf numFmtId="176" fontId="2" fillId="7" borderId="17" xfId="52" applyFont="1" applyFill="1" applyBorder="1" applyAlignment="1">
      <alignment horizontal="center" vertical="center" wrapText="1"/>
    </xf>
    <xf numFmtId="176" fontId="4" fillId="0" borderId="17" xfId="52" applyFont="1" applyBorder="1">
      <alignment vertical="center"/>
    </xf>
    <xf numFmtId="176" fontId="2" fillId="7" borderId="17" xfId="52" applyFont="1" applyFill="1" applyBorder="1" applyAlignment="1">
      <alignment vertical="center" wrapText="1"/>
    </xf>
    <xf numFmtId="176" fontId="33" fillId="11" borderId="18" xfId="52" applyFont="1" applyFill="1" applyBorder="1" applyAlignment="1">
      <alignment horizontal="left" vertical="center" wrapText="1"/>
    </xf>
    <xf numFmtId="176" fontId="36" fillId="10" borderId="18" xfId="52" applyFont="1" applyFill="1" applyBorder="1" applyAlignment="1">
      <alignment vertical="center" wrapText="1"/>
    </xf>
    <xf numFmtId="176" fontId="36" fillId="0" borderId="28" xfId="52" applyNumberFormat="1" applyFont="1" applyFill="1" applyBorder="1" applyAlignment="1">
      <alignment horizontal="center" vertical="center" wrapText="1"/>
    </xf>
    <xf numFmtId="176" fontId="36" fillId="11" borderId="29" xfId="52" applyFont="1" applyFill="1" applyBorder="1" applyAlignment="1">
      <alignment vertical="center" wrapText="1"/>
    </xf>
    <xf numFmtId="176" fontId="38" fillId="3" borderId="24" xfId="52" applyFont="1" applyFill="1" applyBorder="1" applyAlignment="1">
      <alignment vertical="center"/>
    </xf>
    <xf numFmtId="176" fontId="38" fillId="3" borderId="17" xfId="52" applyFont="1" applyFill="1" applyBorder="1" applyAlignment="1">
      <alignment horizontal="center" vertical="center"/>
    </xf>
    <xf numFmtId="176" fontId="32" fillId="9" borderId="17" xfId="52" applyFont="1" applyFill="1" applyBorder="1" applyAlignment="1">
      <alignment horizontal="center" vertical="center"/>
    </xf>
    <xf numFmtId="176" fontId="9" fillId="0" borderId="17" xfId="52" applyNumberFormat="1" applyFont="1" applyFill="1" applyBorder="1">
      <alignment vertical="center"/>
    </xf>
    <xf numFmtId="176" fontId="38" fillId="9" borderId="17" xfId="52" applyNumberFormat="1" applyFont="1" applyFill="1" applyBorder="1">
      <alignment vertical="center"/>
    </xf>
    <xf numFmtId="176" fontId="38" fillId="0" borderId="17" xfId="52" applyNumberFormat="1" applyFont="1" applyFill="1" applyBorder="1">
      <alignment vertical="center"/>
    </xf>
    <xf numFmtId="176" fontId="9" fillId="9" borderId="24" xfId="52" applyFont="1" applyFill="1" applyBorder="1">
      <alignment vertical="center"/>
    </xf>
    <xf numFmtId="176" fontId="32" fillId="3" borderId="17" xfId="52" applyFont="1" applyFill="1" applyBorder="1" applyAlignment="1">
      <alignment horizontal="center" vertical="center" wrapText="1" readingOrder="1"/>
    </xf>
    <xf numFmtId="0" fontId="4" fillId="8" borderId="0" xfId="52" applyNumberFormat="1" applyFont="1" applyFill="1">
      <alignment vertical="center"/>
    </xf>
    <xf numFmtId="176" fontId="4" fillId="20" borderId="0" xfId="52" applyFont="1" applyFill="1" applyAlignment="1">
      <alignment horizontal="center" vertical="center"/>
    </xf>
    <xf numFmtId="176" fontId="4" fillId="20" borderId="22" xfId="52" applyFont="1" applyFill="1" applyBorder="1" applyAlignment="1">
      <alignment horizontal="center" vertical="center"/>
    </xf>
    <xf numFmtId="0" fontId="53" fillId="21" borderId="38" xfId="0" applyNumberFormat="1" applyFont="1" applyFill="1" applyBorder="1" applyAlignment="1">
      <alignment horizontal="center" vertical="center"/>
    </xf>
    <xf numFmtId="0" fontId="54" fillId="22" borderId="39" xfId="0" applyNumberFormat="1" applyFont="1" applyFill="1" applyBorder="1" applyAlignment="1">
      <alignment horizontal="left" vertical="center" wrapText="1" indent="1"/>
    </xf>
    <xf numFmtId="0" fontId="53" fillId="23" borderId="38" xfId="0" applyNumberFormat="1" applyFont="1" applyFill="1" applyBorder="1" applyAlignment="1">
      <alignment horizontal="center" vertical="center"/>
    </xf>
    <xf numFmtId="0" fontId="54" fillId="24" borderId="39" xfId="0" applyNumberFormat="1" applyFont="1" applyFill="1" applyBorder="1" applyAlignment="1">
      <alignment horizontal="left" vertical="center" wrapText="1" indent="1"/>
    </xf>
    <xf numFmtId="0" fontId="54" fillId="24" borderId="40" xfId="0" applyNumberFormat="1" applyFont="1" applyFill="1" applyBorder="1" applyAlignment="1">
      <alignment horizontal="left" vertical="center" wrapText="1" indent="1"/>
    </xf>
    <xf numFmtId="0" fontId="53" fillId="25" borderId="38" xfId="0" applyNumberFormat="1" applyFont="1" applyFill="1" applyBorder="1" applyAlignment="1">
      <alignment horizontal="center" vertical="center"/>
    </xf>
    <xf numFmtId="0" fontId="54" fillId="26" borderId="39" xfId="0" applyNumberFormat="1" applyFont="1" applyFill="1" applyBorder="1" applyAlignment="1">
      <alignment horizontal="left" vertical="center" wrapText="1" indent="1"/>
    </xf>
    <xf numFmtId="0" fontId="54" fillId="26" borderId="40" xfId="0" applyNumberFormat="1" applyFont="1" applyFill="1" applyBorder="1" applyAlignment="1">
      <alignment horizontal="left" vertical="center" wrapText="1" indent="1"/>
    </xf>
    <xf numFmtId="0" fontId="53" fillId="27" borderId="38" xfId="0" applyNumberFormat="1" applyFont="1" applyFill="1" applyBorder="1" applyAlignment="1">
      <alignment horizontal="center" vertical="center"/>
    </xf>
    <xf numFmtId="0" fontId="54" fillId="11" borderId="39" xfId="0" applyNumberFormat="1" applyFont="1" applyFill="1" applyBorder="1" applyAlignment="1">
      <alignment horizontal="left" vertical="center" wrapText="1" indent="1"/>
    </xf>
    <xf numFmtId="0" fontId="54" fillId="11" borderId="40" xfId="0" applyNumberFormat="1" applyFont="1" applyFill="1" applyBorder="1" applyAlignment="1">
      <alignment horizontal="left" vertical="center" wrapText="1" indent="1"/>
    </xf>
    <xf numFmtId="0" fontId="53" fillId="28" borderId="38" xfId="0" applyNumberFormat="1" applyFont="1" applyFill="1" applyBorder="1" applyAlignment="1">
      <alignment horizontal="center" vertical="center"/>
    </xf>
    <xf numFmtId="0" fontId="54" fillId="17" borderId="41" xfId="0" applyNumberFormat="1" applyFont="1" applyFill="1" applyBorder="1" applyAlignment="1">
      <alignment horizontal="left" vertical="center" wrapText="1" indent="1"/>
    </xf>
    <xf numFmtId="0" fontId="54" fillId="17" borderId="42" xfId="0" applyNumberFormat="1" applyFont="1" applyFill="1" applyBorder="1" applyAlignment="1">
      <alignment horizontal="left" vertical="center" wrapText="1" indent="1"/>
    </xf>
    <xf numFmtId="176" fontId="55" fillId="8" borderId="43" xfId="52" applyFont="1" applyFill="1" applyBorder="1" applyAlignment="1">
      <alignment horizontal="center" vertical="center"/>
    </xf>
    <xf numFmtId="176" fontId="55" fillId="8" borderId="44" xfId="52" applyFont="1" applyFill="1" applyBorder="1" applyAlignment="1">
      <alignment horizontal="center" vertical="center"/>
    </xf>
    <xf numFmtId="176" fontId="55" fillId="8" borderId="45" xfId="52" applyFont="1" applyFill="1" applyBorder="1" applyAlignment="1">
      <alignment horizontal="center" vertical="center"/>
    </xf>
    <xf numFmtId="176" fontId="56" fillId="8" borderId="46" xfId="52" applyFont="1" applyFill="1" applyBorder="1">
      <alignment vertical="center"/>
    </xf>
    <xf numFmtId="176" fontId="4" fillId="8" borderId="47" xfId="52" applyFont="1" applyFill="1" applyBorder="1">
      <alignment vertical="center"/>
    </xf>
    <xf numFmtId="176" fontId="4" fillId="8" borderId="48" xfId="52" applyNumberFormat="1" applyFont="1" applyFill="1" applyBorder="1" applyAlignment="1">
      <alignment horizontal="center" vertical="center"/>
    </xf>
    <xf numFmtId="176" fontId="4" fillId="8" borderId="49" xfId="52" applyFont="1" applyFill="1" applyBorder="1">
      <alignment vertical="center"/>
    </xf>
    <xf numFmtId="176" fontId="4" fillId="8" borderId="50" xfId="52" applyFont="1" applyFill="1" applyBorder="1">
      <alignment vertical="center"/>
    </xf>
    <xf numFmtId="176" fontId="4" fillId="8" borderId="51" xfId="52" applyNumberFormat="1" applyFont="1" applyFill="1" applyBorder="1" applyAlignment="1">
      <alignment horizontal="center" vertical="center"/>
    </xf>
    <xf numFmtId="176" fontId="4" fillId="8" borderId="52" xfId="52" applyFont="1" applyFill="1" applyBorder="1">
      <alignment vertical="center"/>
    </xf>
    <xf numFmtId="176" fontId="4" fillId="8" borderId="53" xfId="52" applyFont="1" applyFill="1" applyBorder="1">
      <alignment vertical="center"/>
    </xf>
    <xf numFmtId="176" fontId="4" fillId="8" borderId="54" xfId="52" applyNumberFormat="1" applyFont="1" applyFill="1" applyBorder="1" applyAlignment="1">
      <alignment horizontal="center" vertical="center"/>
    </xf>
    <xf numFmtId="176" fontId="4" fillId="8" borderId="55" xfId="52" applyFont="1" applyFill="1" applyBorder="1">
      <alignment vertical="center"/>
    </xf>
    <xf numFmtId="176" fontId="4" fillId="8" borderId="56" xfId="52" applyFont="1" applyFill="1" applyBorder="1">
      <alignment vertical="center"/>
    </xf>
    <xf numFmtId="176" fontId="4" fillId="8" borderId="57" xfId="52" applyFont="1" applyFill="1" applyBorder="1">
      <alignment vertical="center"/>
    </xf>
    <xf numFmtId="176" fontId="4" fillId="8" borderId="58" xfId="52" applyFont="1" applyFill="1" applyBorder="1">
      <alignment vertical="center"/>
    </xf>
    <xf numFmtId="176" fontId="4" fillId="8" borderId="59" xfId="52" applyNumberFormat="1" applyFont="1" applyFill="1" applyBorder="1" applyAlignment="1">
      <alignment horizontal="center" vertical="center"/>
    </xf>
    <xf numFmtId="176" fontId="4" fillId="8" borderId="60" xfId="52" applyFont="1" applyFill="1" applyBorder="1">
      <alignment vertical="center"/>
    </xf>
    <xf numFmtId="176" fontId="4" fillId="8" borderId="61" xfId="52" applyNumberFormat="1" applyFont="1" applyFill="1" applyBorder="1" applyAlignment="1">
      <alignment horizontal="center" vertical="center"/>
    </xf>
    <xf numFmtId="176" fontId="4" fillId="8" borderId="62" xfId="52" applyFont="1" applyFill="1" applyBorder="1">
      <alignment vertical="center"/>
    </xf>
    <xf numFmtId="176" fontId="34" fillId="7" borderId="63" xfId="52" applyFont="1" applyFill="1" applyBorder="1" applyAlignment="1">
      <alignment horizontal="center" vertical="center" wrapText="1"/>
    </xf>
    <xf numFmtId="176" fontId="33" fillId="7" borderId="63" xfId="52" applyFont="1" applyFill="1" applyBorder="1" applyAlignment="1">
      <alignment horizontal="center" vertical="center" wrapText="1"/>
    </xf>
    <xf numFmtId="176" fontId="36" fillId="0" borderId="63" xfId="52" applyFont="1" applyFill="1" applyBorder="1" applyAlignment="1">
      <alignment horizontal="center" vertical="center" wrapText="1"/>
    </xf>
    <xf numFmtId="176" fontId="38" fillId="0" borderId="63" xfId="52" applyFont="1" applyFill="1" applyBorder="1" applyAlignment="1">
      <alignment horizontal="center" vertical="center" wrapText="1"/>
    </xf>
    <xf numFmtId="176" fontId="32" fillId="18" borderId="0" xfId="52" applyFont="1" applyFill="1" applyBorder="1" applyAlignment="1">
      <alignment horizontal="center" vertical="center" wrapText="1"/>
    </xf>
    <xf numFmtId="176" fontId="32" fillId="18" borderId="0" xfId="52" applyFont="1" applyFill="1" applyBorder="1" applyAlignment="1">
      <alignment horizontal="center" vertical="center"/>
    </xf>
    <xf numFmtId="176" fontId="32" fillId="19" borderId="0" xfId="52" applyFont="1" applyFill="1" applyBorder="1" applyAlignment="1">
      <alignment horizontal="center" vertical="center"/>
    </xf>
    <xf numFmtId="176" fontId="38" fillId="9" borderId="17" xfId="52" applyFont="1" applyFill="1" applyBorder="1" applyAlignment="1">
      <alignment horizontal="center" vertical="center" wrapText="1"/>
    </xf>
    <xf numFmtId="176" fontId="38" fillId="9" borderId="27" xfId="52" applyFont="1" applyFill="1" applyBorder="1" applyAlignment="1">
      <alignment horizontal="center" vertical="center"/>
    </xf>
    <xf numFmtId="176" fontId="38" fillId="9" borderId="18" xfId="52" applyFont="1" applyFill="1" applyBorder="1" applyAlignment="1">
      <alignment horizontal="center" vertical="center"/>
    </xf>
    <xf numFmtId="176" fontId="38" fillId="9" borderId="24" xfId="52" applyFont="1" applyFill="1" applyBorder="1" applyAlignment="1">
      <alignment horizontal="center" vertical="center"/>
    </xf>
    <xf numFmtId="176" fontId="38" fillId="20" borderId="17" xfId="52" applyFont="1" applyFill="1" applyBorder="1" applyAlignment="1">
      <alignment horizontal="center" vertical="center" wrapText="1"/>
    </xf>
    <xf numFmtId="176" fontId="38" fillId="20" borderId="27" xfId="52" applyFont="1" applyFill="1" applyBorder="1" applyAlignment="1">
      <alignment horizontal="center" vertical="center"/>
    </xf>
    <xf numFmtId="176" fontId="38" fillId="20" borderId="18" xfId="52" applyFont="1" applyFill="1" applyBorder="1" applyAlignment="1">
      <alignment horizontal="center" vertical="center"/>
    </xf>
    <xf numFmtId="176" fontId="38" fillId="20" borderId="24" xfId="52" applyFont="1" applyFill="1" applyBorder="1" applyAlignment="1">
      <alignment horizontal="center" vertical="center"/>
    </xf>
    <xf numFmtId="176" fontId="38" fillId="20" borderId="17" xfId="52" applyFont="1" applyFill="1" applyBorder="1" applyAlignment="1">
      <alignment horizontal="center" vertical="center"/>
    </xf>
    <xf numFmtId="176" fontId="7" fillId="0" borderId="0" xfId="62" applyFont="1" applyAlignment="1">
      <alignment vertical="center"/>
    </xf>
    <xf numFmtId="176" fontId="48" fillId="0" borderId="0" xfId="62" applyFont="1" applyAlignment="1">
      <alignment horizontal="center" vertical="center"/>
    </xf>
    <xf numFmtId="176" fontId="32" fillId="0" borderId="0" xfId="62" applyFont="1" applyFill="1" applyBorder="1" applyAlignment="1">
      <alignment vertical="center"/>
    </xf>
    <xf numFmtId="176" fontId="2" fillId="0" borderId="0" xfId="62" applyFont="1" applyFill="1" applyBorder="1" applyAlignment="1">
      <alignment vertical="center"/>
    </xf>
    <xf numFmtId="176" fontId="48" fillId="0" borderId="6" xfId="62" applyFont="1" applyFill="1" applyBorder="1" applyAlignment="1">
      <alignment vertical="center"/>
    </xf>
    <xf numFmtId="176" fontId="48" fillId="0" borderId="0" xfId="62" applyFont="1" applyFill="1" applyBorder="1" applyAlignment="1">
      <alignment vertical="center"/>
    </xf>
    <xf numFmtId="176" fontId="2" fillId="3" borderId="1" xfId="62" applyFont="1" applyFill="1" applyBorder="1" applyAlignment="1">
      <alignment horizontal="center" vertical="center"/>
    </xf>
    <xf numFmtId="176" fontId="16" fillId="3" borderId="1" xfId="62" applyFont="1" applyFill="1" applyBorder="1" applyAlignment="1">
      <alignment horizontal="center" vertical="center"/>
    </xf>
    <xf numFmtId="176" fontId="2" fillId="29" borderId="1" xfId="62" applyFont="1" applyFill="1" applyBorder="1" applyAlignment="1">
      <alignment horizontal="center" vertical="center"/>
    </xf>
    <xf numFmtId="176" fontId="2" fillId="29" borderId="64" xfId="62" applyFont="1" applyFill="1" applyBorder="1" applyAlignment="1">
      <alignment horizontal="center" vertical="center"/>
    </xf>
    <xf numFmtId="176" fontId="2" fillId="29" borderId="5" xfId="62" applyFont="1" applyFill="1" applyBorder="1" applyAlignment="1">
      <alignment horizontal="center" vertical="center"/>
    </xf>
    <xf numFmtId="176" fontId="2" fillId="0" borderId="1" xfId="62" applyFont="1" applyBorder="1" applyAlignment="1">
      <alignment horizontal="center" vertical="center"/>
    </xf>
    <xf numFmtId="176" fontId="18" fillId="0" borderId="1" xfId="62" applyFont="1" applyBorder="1" applyAlignment="1">
      <alignment horizontal="left" vertical="center" wrapText="1"/>
    </xf>
    <xf numFmtId="176" fontId="22" fillId="0" borderId="1" xfId="62" applyFont="1" applyBorder="1" applyAlignment="1">
      <alignment vertical="center" wrapText="1"/>
    </xf>
    <xf numFmtId="176" fontId="57" fillId="0" borderId="1" xfId="62" applyFont="1" applyBorder="1" applyAlignment="1">
      <alignment vertical="center" wrapText="1"/>
    </xf>
    <xf numFmtId="176" fontId="18" fillId="0" borderId="1" xfId="62" applyFont="1" applyBorder="1" applyAlignment="1">
      <alignment vertical="center" wrapText="1"/>
    </xf>
    <xf numFmtId="176" fontId="27" fillId="0" borderId="1" xfId="62" applyFont="1" applyBorder="1" applyAlignment="1">
      <alignment vertical="center" wrapText="1"/>
    </xf>
    <xf numFmtId="176" fontId="7" fillId="0" borderId="1" xfId="62" applyFont="1" applyBorder="1" applyAlignment="1">
      <alignment vertical="center" wrapText="1"/>
    </xf>
    <xf numFmtId="176" fontId="18" fillId="0" borderId="0" xfId="62" applyFont="1" applyFill="1" applyAlignment="1">
      <alignment horizontal="left" vertical="center" wrapText="1"/>
    </xf>
    <xf numFmtId="176" fontId="17" fillId="0" borderId="1" xfId="62" applyFont="1" applyFill="1" applyBorder="1" applyAlignment="1">
      <alignment vertical="center" wrapText="1"/>
    </xf>
    <xf numFmtId="176" fontId="27" fillId="0" borderId="0" xfId="62" applyFont="1" applyFill="1" applyAlignment="1">
      <alignment horizontal="left" vertical="center" wrapText="1"/>
    </xf>
    <xf numFmtId="176" fontId="17" fillId="0" borderId="1" xfId="62" applyFont="1" applyBorder="1" applyAlignment="1">
      <alignment vertical="center" wrapText="1"/>
    </xf>
    <xf numFmtId="176" fontId="27" fillId="0" borderId="1" xfId="62" applyFont="1" applyBorder="1" applyAlignment="1">
      <alignment horizontal="left" vertical="center" wrapText="1"/>
    </xf>
    <xf numFmtId="176" fontId="7" fillId="0" borderId="0" xfId="62" applyFont="1" applyAlignment="1">
      <alignment vertical="center" wrapText="1"/>
    </xf>
    <xf numFmtId="176" fontId="27" fillId="0" borderId="4" xfId="54" applyNumberFormat="1" applyFont="1" applyFill="1" applyBorder="1" applyAlignment="1">
      <alignment vertical="center" wrapText="1"/>
    </xf>
    <xf numFmtId="176" fontId="28" fillId="30" borderId="0" xfId="62" applyFont="1" applyFill="1" applyAlignment="1">
      <alignment horizontal="center" vertical="center"/>
    </xf>
    <xf numFmtId="176" fontId="28" fillId="13" borderId="0" xfId="62" applyFont="1" applyFill="1" applyAlignment="1">
      <alignment horizontal="center" vertical="center"/>
    </xf>
    <xf numFmtId="176" fontId="48" fillId="3" borderId="1" xfId="62" applyFont="1" applyFill="1" applyBorder="1" applyAlignment="1">
      <alignment horizontal="center" vertical="center"/>
    </xf>
    <xf numFmtId="176" fontId="2" fillId="29" borderId="65" xfId="62" applyFont="1" applyFill="1" applyBorder="1" applyAlignment="1">
      <alignment horizontal="center" vertical="center"/>
    </xf>
    <xf numFmtId="176" fontId="7" fillId="0" borderId="1" xfId="62" applyFont="1" applyBorder="1" applyAlignment="1">
      <alignment horizontal="center" vertical="center"/>
    </xf>
    <xf numFmtId="176" fontId="58" fillId="0" borderId="0" xfId="53" applyFont="1"/>
    <xf numFmtId="176" fontId="59" fillId="0" borderId="66" xfId="53" applyFont="1" applyBorder="1" applyAlignment="1">
      <alignment horizontal="center"/>
    </xf>
    <xf numFmtId="176" fontId="59" fillId="0" borderId="50" xfId="53" applyFont="1" applyBorder="1" applyAlignment="1">
      <alignment horizontal="center"/>
    </xf>
    <xf numFmtId="176" fontId="60" fillId="0" borderId="31" xfId="53" applyFont="1" applyBorder="1" applyAlignment="1">
      <alignment horizontal="center"/>
    </xf>
    <xf numFmtId="176" fontId="58" fillId="0" borderId="31" xfId="53" applyFont="1" applyBorder="1" applyAlignment="1">
      <alignment horizontal="left"/>
    </xf>
    <xf numFmtId="176" fontId="61" fillId="0" borderId="0" xfId="53" applyFont="1" applyAlignment="1">
      <alignment horizontal="left"/>
    </xf>
    <xf numFmtId="49" fontId="62" fillId="0" borderId="31" xfId="53" applyNumberFormat="1" applyFont="1" applyBorder="1" applyAlignment="1">
      <alignment horizontal="left"/>
    </xf>
    <xf numFmtId="176" fontId="63" fillId="0" borderId="31" xfId="53" applyFont="1" applyBorder="1" applyAlignment="1">
      <alignment horizontal="left"/>
    </xf>
    <xf numFmtId="9" fontId="63" fillId="0" borderId="31" xfId="51" applyFont="1" applyBorder="1" applyAlignment="1">
      <alignment horizontal="left"/>
    </xf>
    <xf numFmtId="49" fontId="63" fillId="0" borderId="31" xfId="53" applyNumberFormat="1" applyFont="1" applyBorder="1" applyAlignment="1">
      <alignment horizontal="left"/>
    </xf>
    <xf numFmtId="176" fontId="63" fillId="0" borderId="66" xfId="53" applyFont="1" applyBorder="1" applyAlignment="1">
      <alignment horizontal="left"/>
    </xf>
    <xf numFmtId="176" fontId="63" fillId="0" borderId="50" xfId="53" applyFont="1" applyBorder="1" applyAlignment="1">
      <alignment horizontal="left"/>
    </xf>
    <xf numFmtId="176" fontId="60" fillId="0" borderId="31" xfId="53" applyFont="1" applyBorder="1" applyAlignment="1">
      <alignment horizontal="center" wrapText="1"/>
    </xf>
    <xf numFmtId="176" fontId="63" fillId="0" borderId="66" xfId="53" applyFont="1" applyBorder="1" applyAlignment="1">
      <alignment horizontal="center"/>
    </xf>
    <xf numFmtId="176" fontId="64" fillId="0" borderId="60" xfId="53" applyFont="1" applyBorder="1" applyAlignment="1">
      <alignment horizontal="left" vertical="center"/>
    </xf>
    <xf numFmtId="176" fontId="65" fillId="0" borderId="60" xfId="53" applyFont="1" applyBorder="1" applyAlignment="1">
      <alignment horizontal="center" vertical="center"/>
    </xf>
    <xf numFmtId="176" fontId="65" fillId="0" borderId="60" xfId="53" applyFont="1" applyBorder="1" applyAlignment="1">
      <alignment horizontal="left" vertical="center"/>
    </xf>
    <xf numFmtId="176" fontId="66" fillId="31" borderId="31" xfId="53" applyFont="1" applyFill="1" applyBorder="1" applyAlignment="1">
      <alignment horizontal="center" vertical="center" wrapText="1"/>
    </xf>
    <xf numFmtId="176" fontId="66" fillId="31" borderId="31" xfId="53" applyFont="1" applyFill="1" applyBorder="1" applyAlignment="1">
      <alignment horizontal="left" vertical="center" wrapText="1"/>
    </xf>
    <xf numFmtId="176" fontId="66" fillId="0" borderId="31" xfId="53" applyFont="1" applyBorder="1" applyAlignment="1">
      <alignment horizontal="center" vertical="center" wrapText="1"/>
    </xf>
    <xf numFmtId="176" fontId="66" fillId="0" borderId="31" xfId="53" applyFont="1" applyBorder="1" applyAlignment="1">
      <alignment horizontal="left" vertical="center" wrapText="1"/>
    </xf>
    <xf numFmtId="9" fontId="66" fillId="0" borderId="31" xfId="53" applyNumberFormat="1" applyFont="1" applyBorder="1" applyAlignment="1">
      <alignment horizontal="center" vertical="center" wrapText="1"/>
    </xf>
    <xf numFmtId="176" fontId="60" fillId="0" borderId="31" xfId="53" applyFont="1" applyBorder="1" applyAlignment="1">
      <alignment horizontal="center" vertical="center" wrapText="1"/>
    </xf>
    <xf numFmtId="176" fontId="60" fillId="0" borderId="31" xfId="53" applyFont="1" applyBorder="1" applyAlignment="1">
      <alignment horizontal="left" vertical="center" wrapText="1"/>
    </xf>
    <xf numFmtId="176" fontId="60" fillId="0" borderId="66" xfId="53" applyFont="1" applyBorder="1" applyAlignment="1"/>
    <xf numFmtId="176" fontId="60" fillId="0" borderId="50" xfId="53" applyFont="1" applyBorder="1" applyAlignment="1"/>
    <xf numFmtId="176" fontId="66" fillId="0" borderId="66" xfId="53" applyFont="1" applyBorder="1" applyAlignment="1">
      <alignment horizontal="left"/>
    </xf>
    <xf numFmtId="176" fontId="66" fillId="0" borderId="50" xfId="53" applyFont="1" applyBorder="1" applyAlignment="1">
      <alignment horizontal="left"/>
    </xf>
    <xf numFmtId="176" fontId="59" fillId="0" borderId="56" xfId="53" applyFont="1" applyBorder="1" applyAlignment="1">
      <alignment horizontal="center"/>
    </xf>
    <xf numFmtId="176" fontId="63" fillId="0" borderId="56" xfId="53" applyFont="1" applyBorder="1" applyAlignment="1">
      <alignment horizontal="left"/>
    </xf>
    <xf numFmtId="176" fontId="63" fillId="0" borderId="31" xfId="53" applyFont="1" applyBorder="1" applyAlignment="1">
      <alignment horizontal="center"/>
    </xf>
    <xf numFmtId="176" fontId="58" fillId="0" borderId="31" xfId="53" applyFont="1" applyBorder="1"/>
    <xf numFmtId="176" fontId="66" fillId="31" borderId="12" xfId="53" applyFont="1" applyFill="1" applyBorder="1" applyAlignment="1">
      <alignment horizontal="center" vertical="center" wrapText="1"/>
    </xf>
    <xf numFmtId="14" fontId="66" fillId="0" borderId="31" xfId="53" applyNumberFormat="1" applyFont="1" applyBorder="1" applyAlignment="1">
      <alignment horizontal="center" vertical="center" wrapText="1"/>
    </xf>
    <xf numFmtId="176" fontId="66" fillId="32" borderId="31" xfId="53" applyFont="1" applyFill="1" applyBorder="1" applyAlignment="1">
      <alignment horizontal="center" vertical="center" wrapText="1"/>
    </xf>
    <xf numFmtId="176" fontId="67" fillId="0" borderId="31" xfId="53" applyFont="1" applyBorder="1" applyAlignment="1">
      <alignment horizontal="center" vertical="center" wrapText="1"/>
    </xf>
    <xf numFmtId="176" fontId="60" fillId="0" borderId="56" xfId="53" applyFont="1" applyBorder="1" applyAlignment="1"/>
    <xf numFmtId="176" fontId="66" fillId="0" borderId="56" xfId="53" applyFont="1" applyBorder="1" applyAlignment="1">
      <alignment horizontal="left"/>
    </xf>
    <xf numFmtId="176" fontId="3" fillId="0" borderId="0" xfId="0" applyFont="1">
      <alignment vertical="center"/>
    </xf>
    <xf numFmtId="176" fontId="18" fillId="0" borderId="67" xfId="3" applyNumberFormat="1" applyFont="1" applyFill="1" applyBorder="1" applyAlignment="1">
      <alignment horizontal="center" vertical="center"/>
    </xf>
    <xf numFmtId="176" fontId="18" fillId="0" borderId="68" xfId="54" applyNumberFormat="1" applyFont="1" applyFill="1" applyBorder="1" applyAlignment="1">
      <alignment horizontal="center" vertical="center" wrapText="1"/>
    </xf>
    <xf numFmtId="176" fontId="27" fillId="0" borderId="68" xfId="0" applyFont="1" applyFill="1" applyBorder="1" applyAlignment="1">
      <alignment vertical="center" wrapText="1"/>
    </xf>
    <xf numFmtId="176" fontId="18" fillId="0" borderId="68" xfId="0" applyFont="1" applyFill="1" applyBorder="1" applyAlignment="1">
      <alignment vertical="center" wrapText="1"/>
    </xf>
    <xf numFmtId="176" fontId="15" fillId="33" borderId="68" xfId="0" applyFont="1" applyFill="1" applyBorder="1" applyAlignment="1">
      <alignment horizontal="center" vertical="center"/>
    </xf>
    <xf numFmtId="176" fontId="0" fillId="0" borderId="69" xfId="0" applyBorder="1">
      <alignment vertical="center"/>
    </xf>
    <xf numFmtId="176" fontId="0" fillId="0" borderId="1" xfId="0" applyBorder="1">
      <alignment vertical="center"/>
    </xf>
    <xf numFmtId="176" fontId="0" fillId="0" borderId="70" xfId="0" applyBorder="1">
      <alignment vertical="center"/>
    </xf>
    <xf numFmtId="176" fontId="0" fillId="0" borderId="33" xfId="0" applyBorder="1">
      <alignment vertical="center"/>
    </xf>
    <xf numFmtId="14" fontId="18" fillId="0" borderId="71" xfId="0" applyNumberFormat="1" applyFont="1" applyFill="1" applyBorder="1" applyAlignment="1">
      <alignment horizontal="center" vertical="center"/>
    </xf>
    <xf numFmtId="176" fontId="0" fillId="0" borderId="32" xfId="0" applyBorder="1">
      <alignment vertical="center"/>
    </xf>
    <xf numFmtId="176" fontId="0" fillId="0" borderId="34" xfId="0" applyBorder="1">
      <alignment vertical="center"/>
    </xf>
    <xf numFmtId="176" fontId="68" fillId="0" borderId="0" xfId="0" applyFont="1" applyAlignment="1">
      <alignment horizontal="center" vertical="center"/>
    </xf>
    <xf numFmtId="176" fontId="9" fillId="0" borderId="0" xfId="0" applyFont="1" applyAlignment="1">
      <alignment horizontal="center" vertical="center"/>
    </xf>
    <xf numFmtId="176" fontId="32" fillId="0" borderId="0" xfId="0" applyFont="1" applyAlignment="1">
      <alignment vertical="center"/>
    </xf>
    <xf numFmtId="176" fontId="2" fillId="3" borderId="67" xfId="0" applyFont="1" applyFill="1" applyBorder="1" applyAlignment="1">
      <alignment horizontal="center" vertical="center"/>
    </xf>
    <xf numFmtId="176" fontId="2" fillId="3" borderId="68" xfId="0" applyFont="1" applyFill="1" applyBorder="1" applyAlignment="1">
      <alignment horizontal="center" vertical="center"/>
    </xf>
    <xf numFmtId="176" fontId="69" fillId="3" borderId="68" xfId="0" applyFont="1" applyFill="1" applyBorder="1" applyAlignment="1">
      <alignment horizontal="center" vertical="center"/>
    </xf>
    <xf numFmtId="176" fontId="2" fillId="3" borderId="72" xfId="0" applyFont="1" applyFill="1" applyBorder="1" applyAlignment="1">
      <alignment horizontal="center" vertical="center"/>
    </xf>
    <xf numFmtId="176" fontId="25" fillId="0" borderId="69" xfId="0" applyNumberFormat="1" applyFont="1" applyBorder="1" applyAlignment="1">
      <alignment horizontal="center" vertical="center"/>
    </xf>
    <xf numFmtId="176" fontId="70" fillId="0" borderId="1" xfId="0" applyFont="1" applyBorder="1">
      <alignment vertical="center"/>
    </xf>
    <xf numFmtId="176" fontId="25" fillId="0" borderId="1" xfId="0" applyFont="1" applyFill="1" applyBorder="1" applyAlignment="1">
      <alignment horizontal="center" vertical="center"/>
    </xf>
    <xf numFmtId="177" fontId="49" fillId="0" borderId="1" xfId="0" applyNumberFormat="1" applyFont="1" applyBorder="1" applyAlignment="1">
      <alignment horizontal="center" vertical="center"/>
    </xf>
    <xf numFmtId="177" fontId="49" fillId="0" borderId="64" xfId="0" applyNumberFormat="1" applyFont="1" applyBorder="1" applyAlignment="1">
      <alignment horizontal="center" vertical="center"/>
    </xf>
    <xf numFmtId="176" fontId="71" fillId="0" borderId="1" xfId="0" applyFont="1" applyBorder="1">
      <alignment vertical="center"/>
    </xf>
    <xf numFmtId="176" fontId="25" fillId="0" borderId="1" xfId="0" applyNumberFormat="1" applyFont="1" applyBorder="1" applyAlignment="1">
      <alignment horizontal="center" vertical="center"/>
    </xf>
    <xf numFmtId="177" fontId="49" fillId="0" borderId="1" xfId="0" applyNumberFormat="1" applyFont="1" applyFill="1" applyBorder="1" applyAlignment="1">
      <alignment horizontal="center" vertical="center"/>
    </xf>
    <xf numFmtId="177" fontId="25" fillId="0" borderId="64" xfId="0" applyNumberFormat="1" applyFont="1" applyFill="1" applyBorder="1" applyAlignment="1">
      <alignment horizontal="center" vertical="center"/>
    </xf>
    <xf numFmtId="177" fontId="72" fillId="0" borderId="64" xfId="0" applyNumberFormat="1" applyFont="1" applyFill="1" applyBorder="1" applyAlignment="1">
      <alignment vertical="center" wrapText="1"/>
    </xf>
    <xf numFmtId="177" fontId="25" fillId="0" borderId="1" xfId="0" applyNumberFormat="1" applyFont="1" applyBorder="1" applyAlignment="1">
      <alignment horizontal="center" vertical="center"/>
    </xf>
    <xf numFmtId="177" fontId="70" fillId="0" borderId="64" xfId="0" applyNumberFormat="1" applyFont="1" applyFill="1" applyBorder="1" applyAlignment="1">
      <alignment horizontal="center" vertical="center"/>
    </xf>
    <xf numFmtId="176" fontId="25" fillId="0" borderId="1" xfId="0" applyFont="1" applyBorder="1">
      <alignment vertical="center"/>
    </xf>
    <xf numFmtId="177" fontId="25" fillId="0" borderId="64" xfId="0" applyNumberFormat="1" applyFont="1" applyFill="1" applyBorder="1" applyAlignment="1">
      <alignment horizontal="center" vertical="center" wrapText="1"/>
    </xf>
    <xf numFmtId="177" fontId="72" fillId="0" borderId="64" xfId="0" applyNumberFormat="1" applyFont="1" applyFill="1" applyBorder="1" applyAlignment="1">
      <alignment vertical="center"/>
    </xf>
    <xf numFmtId="177" fontId="73" fillId="0" borderId="64" xfId="0" applyNumberFormat="1" applyFont="1" applyFill="1" applyBorder="1" applyAlignment="1">
      <alignment vertical="center" wrapText="1"/>
    </xf>
    <xf numFmtId="176" fontId="25" fillId="0" borderId="73" xfId="0" applyNumberFormat="1" applyFont="1" applyBorder="1" applyAlignment="1">
      <alignment horizontal="center" vertical="center"/>
    </xf>
    <xf numFmtId="176" fontId="25" fillId="0" borderId="2" xfId="0" applyFont="1" applyBorder="1">
      <alignment vertical="center"/>
    </xf>
    <xf numFmtId="176" fontId="25" fillId="0" borderId="2" xfId="0" applyNumberFormat="1" applyFont="1" applyBorder="1" applyAlignment="1">
      <alignment horizontal="center" vertical="center"/>
    </xf>
    <xf numFmtId="177" fontId="25" fillId="0" borderId="2" xfId="0" applyNumberFormat="1" applyFont="1" applyBorder="1" applyAlignment="1">
      <alignment horizontal="center" vertical="center"/>
    </xf>
    <xf numFmtId="177" fontId="49" fillId="2" borderId="74" xfId="0" applyNumberFormat="1" applyFont="1" applyFill="1" applyBorder="1" applyAlignment="1">
      <alignment horizontal="center" vertical="center"/>
    </xf>
    <xf numFmtId="177" fontId="25" fillId="0" borderId="74" xfId="0" applyNumberFormat="1" applyFont="1" applyFill="1" applyBorder="1" applyAlignment="1">
      <alignment horizontal="center" vertical="center"/>
    </xf>
    <xf numFmtId="176" fontId="25" fillId="0" borderId="70" xfId="0" applyNumberFormat="1" applyFont="1" applyBorder="1" applyAlignment="1">
      <alignment horizontal="center" vertical="center"/>
    </xf>
    <xf numFmtId="176" fontId="49" fillId="0" borderId="33" xfId="0" applyFont="1" applyBorder="1">
      <alignment vertical="center"/>
    </xf>
    <xf numFmtId="176" fontId="25" fillId="0" borderId="33" xfId="0" applyNumberFormat="1" applyFont="1" applyBorder="1" applyAlignment="1">
      <alignment horizontal="center" vertical="center"/>
    </xf>
    <xf numFmtId="177" fontId="49" fillId="0" borderId="33" xfId="0" applyNumberFormat="1" applyFont="1" applyFill="1" applyBorder="1" applyAlignment="1">
      <alignment horizontal="center" vertical="center"/>
    </xf>
    <xf numFmtId="177" fontId="49" fillId="0" borderId="75" xfId="0" applyNumberFormat="1" applyFont="1" applyFill="1" applyBorder="1" applyAlignment="1">
      <alignment horizontal="center" vertical="center"/>
    </xf>
    <xf numFmtId="176" fontId="74" fillId="0" borderId="0" xfId="0" applyFont="1">
      <alignment vertical="center"/>
    </xf>
    <xf numFmtId="176" fontId="32" fillId="3" borderId="71" xfId="0" applyFont="1" applyFill="1" applyBorder="1" applyAlignment="1">
      <alignment horizontal="center" vertical="center"/>
    </xf>
    <xf numFmtId="177" fontId="70" fillId="0" borderId="32" xfId="0" applyNumberFormat="1" applyFont="1" applyFill="1" applyBorder="1" applyAlignment="1">
      <alignment horizontal="center" vertical="center"/>
    </xf>
    <xf numFmtId="177" fontId="15" fillId="0" borderId="32" xfId="0" applyNumberFormat="1" applyFont="1" applyFill="1" applyBorder="1" applyAlignment="1">
      <alignment horizontal="center" vertical="center"/>
    </xf>
    <xf numFmtId="177" fontId="70" fillId="0" borderId="76" xfId="0" applyNumberFormat="1" applyFont="1" applyFill="1" applyBorder="1" applyAlignment="1">
      <alignment horizontal="center" vertical="center"/>
    </xf>
    <xf numFmtId="177" fontId="38" fillId="0" borderId="34" xfId="0" applyNumberFormat="1" applyFont="1" applyFill="1" applyBorder="1" applyAlignment="1">
      <alignment horizontal="center" vertical="center"/>
    </xf>
    <xf numFmtId="176" fontId="4" fillId="0" borderId="0" xfId="0" applyNumberFormat="1" applyFont="1">
      <alignment vertical="center"/>
    </xf>
    <xf numFmtId="176" fontId="4" fillId="0" borderId="0" xfId="0" applyNumberFormat="1" applyFont="1" applyAlignment="1">
      <alignment horizontal="center" vertical="center"/>
    </xf>
    <xf numFmtId="176" fontId="30" fillId="0" borderId="0" xfId="0" applyNumberFormat="1" applyFont="1">
      <alignment vertical="center"/>
    </xf>
    <xf numFmtId="176" fontId="30" fillId="0" borderId="0" xfId="0" applyNumberFormat="1" applyFont="1" applyAlignment="1">
      <alignment horizontal="center" vertical="center"/>
    </xf>
    <xf numFmtId="176" fontId="75" fillId="34" borderId="9" xfId="0" applyNumberFormat="1" applyFont="1" applyFill="1" applyBorder="1" applyAlignment="1">
      <alignment horizontal="center" vertical="center"/>
    </xf>
    <xf numFmtId="176" fontId="75" fillId="34" borderId="9" xfId="0" applyFont="1" applyFill="1" applyBorder="1" applyAlignment="1">
      <alignment vertical="center"/>
    </xf>
    <xf numFmtId="176" fontId="75" fillId="34" borderId="9" xfId="0" applyFont="1" applyFill="1" applyBorder="1" applyAlignment="1">
      <alignment horizontal="center" vertical="center"/>
    </xf>
    <xf numFmtId="177" fontId="30" fillId="0" borderId="7" xfId="1" applyNumberFormat="1" applyFont="1" applyBorder="1" applyAlignment="1">
      <alignment horizontal="center" vertical="center"/>
    </xf>
    <xf numFmtId="176" fontId="76" fillId="0" borderId="9" xfId="0" applyFont="1" applyBorder="1">
      <alignment vertical="center"/>
    </xf>
    <xf numFmtId="176" fontId="19" fillId="0" borderId="9" xfId="0" applyFont="1" applyBorder="1">
      <alignment vertical="center"/>
    </xf>
    <xf numFmtId="176" fontId="19" fillId="0" borderId="77" xfId="0" applyNumberFormat="1" applyFont="1" applyBorder="1" applyAlignment="1">
      <alignment horizontal="center" vertical="center"/>
    </xf>
    <xf numFmtId="176" fontId="19" fillId="0" borderId="7" xfId="0" applyNumberFormat="1" applyFont="1" applyBorder="1" applyAlignment="1">
      <alignment horizontal="center" vertical="center"/>
    </xf>
    <xf numFmtId="177" fontId="30" fillId="0" borderId="8" xfId="1" applyNumberFormat="1" applyFont="1" applyBorder="1" applyAlignment="1">
      <alignment horizontal="center" vertical="center"/>
    </xf>
    <xf numFmtId="180" fontId="30" fillId="0" borderId="77" xfId="1" applyNumberFormat="1" applyFont="1" applyBorder="1" applyAlignment="1">
      <alignment horizontal="center" vertical="center"/>
    </xf>
    <xf numFmtId="43" fontId="30" fillId="0" borderId="7" xfId="1" applyFont="1" applyBorder="1" applyAlignment="1">
      <alignment horizontal="center" vertical="center"/>
    </xf>
    <xf numFmtId="43" fontId="30" fillId="0" borderId="8" xfId="1" applyFont="1" applyBorder="1" applyAlignment="1">
      <alignment horizontal="center" vertical="center"/>
    </xf>
    <xf numFmtId="176" fontId="16" fillId="17" borderId="78" xfId="0" applyNumberFormat="1" applyFont="1" applyFill="1" applyBorder="1" applyAlignment="1">
      <alignment horizontal="center" vertical="center"/>
    </xf>
    <xf numFmtId="176" fontId="16" fillId="17" borderId="78" xfId="0" applyFont="1" applyFill="1" applyBorder="1" applyAlignment="1">
      <alignment horizontal="center" vertical="center"/>
    </xf>
    <xf numFmtId="176" fontId="17" fillId="0" borderId="78" xfId="0" applyNumberFormat="1" applyFont="1" applyBorder="1" applyAlignment="1">
      <alignment horizontal="center" vertical="center"/>
    </xf>
    <xf numFmtId="176" fontId="17" fillId="0" borderId="78" xfId="0" applyFont="1" applyBorder="1">
      <alignment vertical="center"/>
    </xf>
    <xf numFmtId="176" fontId="17" fillId="0" borderId="78" xfId="0" applyFont="1" applyBorder="1" applyAlignment="1">
      <alignment vertical="center" wrapText="1"/>
    </xf>
    <xf numFmtId="176" fontId="17" fillId="9" borderId="78" xfId="0" applyFont="1" applyFill="1" applyBorder="1">
      <alignment vertical="center"/>
    </xf>
    <xf numFmtId="176" fontId="77" fillId="0" borderId="0" xfId="62" applyFont="1" applyFill="1" applyBorder="1" applyAlignment="1">
      <alignment vertical="center"/>
    </xf>
    <xf numFmtId="176" fontId="16" fillId="5" borderId="1" xfId="62" applyFont="1" applyFill="1" applyBorder="1" applyAlignment="1">
      <alignment horizontal="center" vertical="center"/>
    </xf>
    <xf numFmtId="176" fontId="78" fillId="0" borderId="1" xfId="62" applyFont="1" applyBorder="1" applyAlignment="1">
      <alignment horizontal="left" vertical="center" wrapText="1"/>
    </xf>
    <xf numFmtId="176" fontId="18" fillId="8" borderId="1" xfId="62" applyFont="1" applyFill="1" applyBorder="1" applyAlignment="1">
      <alignment horizontal="left" vertical="center" wrapText="1"/>
    </xf>
    <xf numFmtId="176" fontId="78" fillId="8" borderId="1" xfId="62" applyFont="1" applyFill="1" applyBorder="1" applyAlignment="1">
      <alignment horizontal="left" vertical="center" wrapText="1"/>
    </xf>
    <xf numFmtId="176" fontId="27" fillId="0" borderId="0" xfId="62" applyFont="1" applyAlignment="1">
      <alignment vertical="center" wrapText="1"/>
    </xf>
    <xf numFmtId="176" fontId="2" fillId="0" borderId="1" xfId="62" applyFont="1" applyBorder="1" applyAlignment="1">
      <alignment horizontal="center" vertical="center" wrapText="1"/>
    </xf>
    <xf numFmtId="176" fontId="79" fillId="0" borderId="1" xfId="62" applyFont="1" applyBorder="1" applyAlignment="1">
      <alignment horizontal="left" vertical="center" wrapText="1"/>
    </xf>
    <xf numFmtId="176" fontId="79" fillId="8" borderId="1" xfId="62" applyFont="1" applyFill="1" applyBorder="1" applyAlignment="1">
      <alignment horizontal="left" vertical="center" wrapText="1"/>
    </xf>
    <xf numFmtId="176" fontId="17" fillId="0" borderId="1" xfId="62" applyFont="1" applyBorder="1" applyAlignment="1">
      <alignment horizontal="center" vertical="center"/>
    </xf>
    <xf numFmtId="176" fontId="17" fillId="0" borderId="0" xfId="62" applyFont="1" applyAlignment="1">
      <alignment vertical="center"/>
    </xf>
    <xf numFmtId="176" fontId="80" fillId="8" borderId="1" xfId="62" applyFont="1" applyFill="1" applyBorder="1" applyAlignment="1">
      <alignment horizontal="left" vertical="center" wrapText="1"/>
    </xf>
    <xf numFmtId="176" fontId="17" fillId="0" borderId="0" xfId="62" applyFont="1" applyAlignment="1">
      <alignment vertical="center" wrapText="1"/>
    </xf>
    <xf numFmtId="176" fontId="81" fillId="8" borderId="1" xfId="62" applyFont="1" applyFill="1" applyBorder="1" applyAlignment="1">
      <alignment horizontal="left" vertical="center" wrapText="1"/>
    </xf>
    <xf numFmtId="176" fontId="17" fillId="0" borderId="1" xfId="62" applyFont="1" applyBorder="1" applyAlignment="1">
      <alignment horizontal="center" vertical="center" wrapText="1"/>
    </xf>
    <xf numFmtId="176" fontId="68" fillId="0" borderId="1" xfId="0" applyFont="1" applyBorder="1">
      <alignment vertical="center"/>
    </xf>
    <xf numFmtId="176" fontId="82" fillId="0" borderId="0" xfId="0" applyFont="1">
      <alignment vertical="center"/>
    </xf>
    <xf numFmtId="176" fontId="68" fillId="0" borderId="0" xfId="0" applyFont="1" applyBorder="1">
      <alignment vertical="center"/>
    </xf>
    <xf numFmtId="176" fontId="83" fillId="0" borderId="2" xfId="0" applyFont="1" applyBorder="1">
      <alignment vertical="center"/>
    </xf>
    <xf numFmtId="176" fontId="82" fillId="0" borderId="0" xfId="0" applyFont="1" applyAlignment="1">
      <alignment horizontal="right" vertical="top" wrapText="1"/>
    </xf>
    <xf numFmtId="176" fontId="68" fillId="0" borderId="4" xfId="0" applyFont="1" applyBorder="1" applyAlignment="1">
      <alignment vertical="center" wrapText="1"/>
    </xf>
    <xf numFmtId="176" fontId="82" fillId="0" borderId="0" xfId="0" applyFont="1" applyAlignment="1">
      <alignment vertical="top" wrapText="1"/>
    </xf>
    <xf numFmtId="176" fontId="3" fillId="0" borderId="0" xfId="0" applyFont="1" applyBorder="1">
      <alignment vertical="center"/>
    </xf>
    <xf numFmtId="176" fontId="30" fillId="8" borderId="0" xfId="0" applyFont="1" applyFill="1">
      <alignment vertical="center"/>
    </xf>
    <xf numFmtId="0" fontId="3" fillId="0" borderId="0" xfId="0" applyNumberFormat="1" applyFont="1" applyAlignment="1">
      <alignment horizontal="center" vertical="center"/>
    </xf>
    <xf numFmtId="176" fontId="3" fillId="0" borderId="0" xfId="0" applyFont="1" applyAlignment="1">
      <alignment horizontal="center" vertical="center"/>
    </xf>
    <xf numFmtId="0" fontId="16" fillId="3" borderId="1" xfId="3" applyNumberFormat="1" applyFont="1" applyFill="1" applyBorder="1" applyAlignment="1">
      <alignment horizontal="center" vertical="center"/>
    </xf>
    <xf numFmtId="176" fontId="15" fillId="3" borderId="1" xfId="54" applyNumberFormat="1" applyFont="1" applyFill="1" applyBorder="1" applyAlignment="1">
      <alignment horizontal="center" vertical="center"/>
    </xf>
    <xf numFmtId="176" fontId="15" fillId="5" borderId="1" xfId="54" applyNumberFormat="1" applyFont="1" applyFill="1" applyBorder="1" applyAlignment="1">
      <alignment horizontal="center" vertical="center"/>
    </xf>
    <xf numFmtId="176" fontId="16" fillId="3" borderId="1" xfId="54" applyNumberFormat="1" applyFont="1" applyFill="1" applyBorder="1" applyAlignment="1">
      <alignment horizontal="center" vertical="center"/>
    </xf>
    <xf numFmtId="176" fontId="16" fillId="3" borderId="1" xfId="0" applyFont="1" applyFill="1" applyBorder="1" applyAlignment="1">
      <alignment vertical="center"/>
    </xf>
    <xf numFmtId="0" fontId="17" fillId="0" borderId="4" xfId="3" applyNumberFormat="1" applyFont="1" applyFill="1" applyBorder="1" applyAlignment="1">
      <alignment horizontal="center" vertical="center"/>
    </xf>
    <xf numFmtId="176" fontId="15" fillId="0" borderId="4" xfId="54" applyNumberFormat="1" applyFont="1" applyFill="1" applyBorder="1" applyAlignment="1">
      <alignment horizontal="center" vertical="center" wrapText="1"/>
    </xf>
    <xf numFmtId="176" fontId="18" fillId="0" borderId="4" xfId="54" applyNumberFormat="1" applyFont="1" applyFill="1" applyBorder="1" applyAlignment="1">
      <alignment horizontal="center" vertical="center" wrapText="1"/>
    </xf>
    <xf numFmtId="176" fontId="18" fillId="0" borderId="1" xfId="0" applyFont="1" applyFill="1" applyBorder="1" applyAlignment="1">
      <alignment vertical="center" wrapText="1"/>
    </xf>
    <xf numFmtId="176" fontId="16" fillId="33" borderId="1" xfId="0" applyFont="1" applyFill="1" applyBorder="1" applyAlignment="1">
      <alignment horizontal="center" vertical="center"/>
    </xf>
    <xf numFmtId="0" fontId="17" fillId="0" borderId="1" xfId="3" applyNumberFormat="1" applyFont="1" applyFill="1" applyBorder="1" applyAlignment="1">
      <alignment horizontal="center" vertical="center"/>
    </xf>
    <xf numFmtId="176" fontId="18" fillId="0" borderId="1" xfId="54" applyNumberFormat="1" applyFont="1" applyFill="1" applyBorder="1" applyAlignment="1">
      <alignment vertical="center"/>
    </xf>
    <xf numFmtId="176" fontId="27" fillId="0" borderId="1" xfId="54" applyNumberFormat="1" applyFont="1" applyFill="1" applyBorder="1" applyAlignment="1">
      <alignment vertical="center"/>
    </xf>
    <xf numFmtId="0" fontId="17" fillId="0" borderId="3" xfId="3" applyNumberFormat="1" applyFont="1" applyFill="1" applyBorder="1" applyAlignment="1">
      <alignment horizontal="center" vertical="center"/>
    </xf>
    <xf numFmtId="176" fontId="15" fillId="0" borderId="3" xfId="54" applyNumberFormat="1" applyFont="1" applyFill="1" applyBorder="1" applyAlignment="1">
      <alignment horizontal="center" vertical="center" wrapText="1"/>
    </xf>
    <xf numFmtId="176" fontId="18" fillId="0" borderId="3" xfId="54" applyNumberFormat="1" applyFont="1" applyFill="1" applyBorder="1" applyAlignment="1">
      <alignment horizontal="center" vertical="center" wrapText="1"/>
    </xf>
    <xf numFmtId="176" fontId="18" fillId="0" borderId="2" xfId="0" applyFont="1" applyFill="1" applyBorder="1" applyAlignment="1">
      <alignment vertical="center" wrapText="1"/>
    </xf>
    <xf numFmtId="176" fontId="27" fillId="0" borderId="3" xfId="54" applyNumberFormat="1" applyFont="1" applyFill="1" applyBorder="1" applyAlignment="1">
      <alignment vertical="center" wrapText="1"/>
    </xf>
    <xf numFmtId="176" fontId="16" fillId="33" borderId="2" xfId="54" applyNumberFormat="1" applyFont="1" applyFill="1" applyBorder="1" applyAlignment="1">
      <alignment horizontal="center" vertical="center" wrapText="1"/>
    </xf>
    <xf numFmtId="176" fontId="10" fillId="0" borderId="0" xfId="0" applyFont="1" applyBorder="1">
      <alignment vertical="center"/>
    </xf>
    <xf numFmtId="0" fontId="17" fillId="0" borderId="0" xfId="3" applyNumberFormat="1" applyFont="1" applyFill="1" applyBorder="1" applyAlignment="1">
      <alignment horizontal="center" vertical="center"/>
    </xf>
    <xf numFmtId="176" fontId="15" fillId="0" borderId="0" xfId="54" applyNumberFormat="1" applyFont="1" applyFill="1" applyBorder="1" applyAlignment="1">
      <alignment horizontal="center" vertical="center" wrapText="1"/>
    </xf>
    <xf numFmtId="176" fontId="18" fillId="0" borderId="0" xfId="54" applyNumberFormat="1" applyFont="1" applyFill="1" applyBorder="1" applyAlignment="1">
      <alignment horizontal="center" vertical="center" wrapText="1"/>
    </xf>
    <xf numFmtId="176" fontId="18" fillId="0" borderId="0" xfId="0" applyFont="1" applyFill="1" applyBorder="1" applyAlignment="1">
      <alignment vertical="center" wrapText="1"/>
    </xf>
    <xf numFmtId="176" fontId="27" fillId="0" borderId="0" xfId="54" applyNumberFormat="1" applyFont="1" applyFill="1" applyBorder="1" applyAlignment="1">
      <alignment vertical="center" wrapText="1"/>
    </xf>
    <xf numFmtId="14" fontId="17" fillId="0" borderId="0" xfId="0" applyNumberFormat="1" applyFont="1" applyBorder="1" applyAlignment="1">
      <alignment horizontal="center" vertical="center"/>
    </xf>
    <xf numFmtId="176" fontId="19" fillId="8" borderId="0" xfId="0" applyFont="1" applyFill="1">
      <alignment vertical="center"/>
    </xf>
    <xf numFmtId="0" fontId="17" fillId="8" borderId="1" xfId="3" applyNumberFormat="1" applyFont="1" applyFill="1" applyBorder="1" applyAlignment="1">
      <alignment horizontal="center" vertical="center"/>
    </xf>
    <xf numFmtId="176" fontId="18" fillId="0" borderId="1" xfId="0" applyFont="1" applyFill="1" applyBorder="1" applyAlignment="1">
      <alignment horizontal="center" vertical="center" wrapText="1"/>
    </xf>
    <xf numFmtId="176" fontId="18" fillId="0" borderId="1" xfId="58" applyFont="1" applyFill="1" applyBorder="1" applyAlignment="1">
      <alignment horizontal="center" vertical="center" wrapText="1"/>
    </xf>
    <xf numFmtId="176" fontId="16" fillId="33" borderId="1" xfId="54" applyNumberFormat="1" applyFont="1" applyFill="1" applyBorder="1" applyAlignment="1">
      <alignment horizontal="center" vertical="center" wrapText="1"/>
    </xf>
    <xf numFmtId="176" fontId="81" fillId="0" borderId="1" xfId="58" applyFont="1" applyFill="1" applyBorder="1" applyAlignment="1">
      <alignment horizontal="center" vertical="center" wrapText="1"/>
    </xf>
    <xf numFmtId="176" fontId="81" fillId="0" borderId="1" xfId="62" applyFont="1" applyBorder="1" applyAlignment="1">
      <alignment vertical="center" wrapText="1"/>
    </xf>
    <xf numFmtId="14" fontId="17" fillId="0" borderId="1" xfId="0" applyNumberFormat="1" applyFont="1" applyBorder="1" applyAlignment="1">
      <alignment horizontal="center" vertical="center"/>
    </xf>
    <xf numFmtId="14" fontId="17" fillId="0" borderId="2" xfId="0" applyNumberFormat="1" applyFont="1" applyBorder="1" applyAlignment="1">
      <alignment horizontal="center" vertical="center"/>
    </xf>
    <xf numFmtId="14" fontId="18" fillId="8" borderId="1" xfId="0" applyNumberFormat="1" applyFont="1" applyFill="1" applyBorder="1" applyAlignment="1">
      <alignment horizontal="center" vertical="center"/>
    </xf>
    <xf numFmtId="176" fontId="3" fillId="0" borderId="0" xfId="0" applyFont="1" applyAlignment="1">
      <alignment vertical="center"/>
    </xf>
    <xf numFmtId="176" fontId="10" fillId="33" borderId="0" xfId="0" applyFont="1" applyFill="1">
      <alignment vertical="center"/>
    </xf>
    <xf numFmtId="176" fontId="19" fillId="35" borderId="0" xfId="0" applyFont="1" applyFill="1">
      <alignment vertical="center"/>
    </xf>
    <xf numFmtId="176" fontId="84" fillId="36" borderId="0" xfId="0" applyFont="1" applyFill="1">
      <alignment vertical="center"/>
    </xf>
    <xf numFmtId="176" fontId="30" fillId="36" borderId="0" xfId="0" applyFont="1" applyFill="1">
      <alignment vertical="center"/>
    </xf>
    <xf numFmtId="176" fontId="85" fillId="0" borderId="0" xfId="0" applyFont="1">
      <alignment vertical="center"/>
    </xf>
    <xf numFmtId="176" fontId="86" fillId="0" borderId="0" xfId="0" applyFont="1">
      <alignment vertical="center"/>
    </xf>
    <xf numFmtId="176" fontId="87" fillId="0" borderId="0" xfId="6" applyNumberFormat="1" applyFont="1" applyAlignment="1" applyProtection="1">
      <alignment vertical="center"/>
    </xf>
    <xf numFmtId="176" fontId="88" fillId="0" borderId="0" xfId="0" applyFont="1">
      <alignment vertical="center"/>
    </xf>
    <xf numFmtId="176" fontId="89" fillId="0" borderId="0" xfId="0" applyFont="1">
      <alignment vertical="center"/>
    </xf>
    <xf numFmtId="176" fontId="90" fillId="0" borderId="0" xfId="0" applyFont="1">
      <alignment vertical="center"/>
    </xf>
    <xf numFmtId="176" fontId="86" fillId="0" borderId="0" xfId="0" applyFont="1" applyAlignment="1">
      <alignment vertical="center"/>
    </xf>
    <xf numFmtId="176" fontId="88" fillId="36" borderId="0" xfId="0" applyFont="1" applyFill="1">
      <alignment vertical="center"/>
    </xf>
    <xf numFmtId="176" fontId="30" fillId="35" borderId="0" xfId="0" applyFont="1" applyFill="1">
      <alignment vertical="center"/>
    </xf>
    <xf numFmtId="176" fontId="30" fillId="0" borderId="0" xfId="0" applyFont="1" applyAlignment="1">
      <alignment horizontal="right" vertical="center"/>
    </xf>
    <xf numFmtId="176" fontId="30" fillId="37" borderId="0" xfId="0" applyFont="1" applyFill="1">
      <alignment vertical="center"/>
    </xf>
    <xf numFmtId="10" fontId="30" fillId="0" borderId="0" xfId="3" applyNumberFormat="1" applyFont="1">
      <alignment vertical="center"/>
    </xf>
    <xf numFmtId="0" fontId="89" fillId="0" borderId="0" xfId="3" applyNumberFormat="1" applyFont="1" applyFill="1" applyBorder="1" applyAlignment="1" applyProtection="1">
      <alignment vertical="center"/>
    </xf>
    <xf numFmtId="0" fontId="17" fillId="0" borderId="0" xfId="0" applyNumberFormat="1" applyFont="1">
      <alignment vertical="center"/>
    </xf>
    <xf numFmtId="0" fontId="17" fillId="0" borderId="0" xfId="0" applyNumberFormat="1" applyFont="1" applyAlignment="1">
      <alignment horizontal="center" vertical="center"/>
    </xf>
    <xf numFmtId="176" fontId="17" fillId="0" borderId="0" xfId="0" applyFont="1">
      <alignment vertical="center"/>
    </xf>
    <xf numFmtId="176" fontId="16" fillId="5" borderId="1" xfId="0" applyFont="1" applyFill="1" applyBorder="1" applyAlignment="1">
      <alignment horizontal="center" vertical="center"/>
    </xf>
    <xf numFmtId="176" fontId="17" fillId="3" borderId="1" xfId="0" applyFont="1" applyFill="1" applyBorder="1" applyAlignment="1">
      <alignment horizontal="center" vertical="center"/>
    </xf>
    <xf numFmtId="176" fontId="17" fillId="3" borderId="1" xfId="0" applyFont="1" applyFill="1" applyBorder="1" applyAlignment="1">
      <alignment horizontal="left" vertical="center"/>
    </xf>
    <xf numFmtId="0" fontId="17" fillId="0" borderId="1" xfId="0" applyNumberFormat="1" applyFont="1" applyBorder="1" applyAlignment="1">
      <alignment horizontal="center" vertical="center"/>
    </xf>
    <xf numFmtId="176" fontId="17" fillId="0" borderId="1" xfId="0" applyFont="1" applyBorder="1">
      <alignment vertical="center"/>
    </xf>
    <xf numFmtId="176" fontId="78" fillId="0" borderId="0" xfId="0" applyFont="1">
      <alignment vertical="center"/>
    </xf>
    <xf numFmtId="176" fontId="39" fillId="0" borderId="0" xfId="0" applyFont="1" applyAlignment="1">
      <alignment horizontal="left" vertical="center" indent="1"/>
    </xf>
    <xf numFmtId="176" fontId="39" fillId="0" borderId="0" xfId="0" applyFont="1" applyAlignment="1">
      <alignment horizontal="left" vertical="center" indent="2"/>
    </xf>
    <xf numFmtId="176" fontId="17" fillId="0" borderId="0" xfId="0" applyFont="1" applyAlignment="1">
      <alignment vertical="center"/>
    </xf>
    <xf numFmtId="176" fontId="7" fillId="0" borderId="0" xfId="62" applyFont="1">
      <alignment vertical="center"/>
    </xf>
    <xf numFmtId="176" fontId="9" fillId="0" borderId="0" xfId="62" applyFont="1">
      <alignment vertical="center"/>
    </xf>
    <xf numFmtId="176" fontId="9" fillId="0" borderId="0" xfId="62" applyNumberFormat="1" applyFont="1" applyAlignment="1">
      <alignment horizontal="center" vertical="center"/>
    </xf>
    <xf numFmtId="176" fontId="9" fillId="0" borderId="0" xfId="62" applyFont="1" applyAlignment="1">
      <alignment horizontal="center" vertical="center"/>
    </xf>
    <xf numFmtId="176" fontId="30" fillId="0" borderId="0" xfId="62" applyFont="1" applyAlignment="1">
      <alignment vertical="center"/>
    </xf>
    <xf numFmtId="177" fontId="9" fillId="0" borderId="0" xfId="62" applyNumberFormat="1" applyFont="1" applyAlignment="1">
      <alignment horizontal="center" vertical="center"/>
    </xf>
    <xf numFmtId="176" fontId="30" fillId="0" borderId="0" xfId="62" applyFont="1" applyFill="1" applyAlignment="1">
      <alignment vertical="center"/>
    </xf>
    <xf numFmtId="176" fontId="9" fillId="0" borderId="0" xfId="62" applyFont="1" applyFill="1" applyAlignment="1">
      <alignment horizontal="center" vertical="center"/>
    </xf>
    <xf numFmtId="176" fontId="9" fillId="3" borderId="77" xfId="62" applyNumberFormat="1" applyFont="1" applyFill="1" applyBorder="1" applyAlignment="1">
      <alignment horizontal="center" vertical="center" wrapText="1"/>
    </xf>
    <xf numFmtId="176" fontId="32" fillId="3" borderId="77" xfId="62" applyFont="1" applyFill="1" applyBorder="1" applyAlignment="1">
      <alignment horizontal="center" vertical="center" wrapText="1"/>
    </xf>
    <xf numFmtId="176" fontId="19" fillId="3" borderId="9" xfId="62" applyFont="1" applyFill="1" applyBorder="1" applyAlignment="1">
      <alignment horizontal="center" vertical="center" wrapText="1"/>
    </xf>
    <xf numFmtId="177" fontId="32" fillId="3" borderId="77" xfId="62" applyNumberFormat="1" applyFont="1" applyFill="1" applyBorder="1" applyAlignment="1">
      <alignment horizontal="center" vertical="center" wrapText="1"/>
    </xf>
    <xf numFmtId="176" fontId="9" fillId="0" borderId="77" xfId="62" applyNumberFormat="1" applyFont="1" applyFill="1" applyBorder="1" applyAlignment="1">
      <alignment horizontal="center" vertical="center" wrapText="1"/>
    </xf>
    <xf numFmtId="176" fontId="91" fillId="0" borderId="0" xfId="62" applyFont="1" applyFill="1" applyBorder="1" applyAlignment="1">
      <alignment horizontal="center" vertical="center" readingOrder="1"/>
    </xf>
    <xf numFmtId="176" fontId="30" fillId="0" borderId="9" xfId="62" applyFont="1" applyFill="1" applyBorder="1" applyAlignment="1">
      <alignment vertical="center"/>
    </xf>
    <xf numFmtId="176" fontId="19" fillId="0" borderId="9" xfId="62" applyFont="1" applyFill="1" applyBorder="1" applyAlignment="1">
      <alignment horizontal="center" vertical="center" wrapText="1"/>
    </xf>
    <xf numFmtId="177" fontId="32" fillId="0" borderId="77" xfId="62" applyNumberFormat="1" applyFont="1" applyFill="1" applyBorder="1" applyAlignment="1">
      <alignment horizontal="center" vertical="center" wrapText="1"/>
    </xf>
    <xf numFmtId="176" fontId="9" fillId="0" borderId="9" xfId="62" applyFont="1" applyFill="1" applyBorder="1" applyAlignment="1">
      <alignment horizontal="center" vertical="center"/>
    </xf>
    <xf numFmtId="176" fontId="9" fillId="0" borderId="9" xfId="62" applyFont="1" applyFill="1" applyBorder="1" applyAlignment="1">
      <alignment horizontal="center"/>
    </xf>
    <xf numFmtId="176" fontId="7" fillId="0" borderId="9" xfId="62" applyFont="1" applyFill="1" applyBorder="1" applyAlignment="1">
      <alignment horizontal="center"/>
    </xf>
    <xf numFmtId="176" fontId="9" fillId="0" borderId="77" xfId="62" applyFont="1" applyBorder="1" applyAlignment="1">
      <alignment horizontal="center" vertical="center"/>
    </xf>
    <xf numFmtId="176" fontId="9" fillId="0" borderId="8" xfId="62" applyFont="1" applyBorder="1" applyAlignment="1">
      <alignment horizontal="center" vertical="center"/>
    </xf>
    <xf numFmtId="176" fontId="9" fillId="0" borderId="77" xfId="62" applyFont="1" applyFill="1" applyBorder="1" applyAlignment="1">
      <alignment horizontal="center" vertical="center"/>
    </xf>
    <xf numFmtId="176" fontId="9" fillId="0" borderId="7" xfId="62" applyFont="1" applyBorder="1" applyAlignment="1">
      <alignment horizontal="center" vertical="center"/>
    </xf>
    <xf numFmtId="176" fontId="9" fillId="0" borderId="7" xfId="62" applyFont="1" applyFill="1" applyBorder="1" applyAlignment="1">
      <alignment horizontal="center" vertical="center"/>
    </xf>
    <xf numFmtId="176" fontId="9" fillId="0" borderId="8" xfId="62" applyFont="1" applyFill="1" applyBorder="1" applyAlignment="1">
      <alignment horizontal="center" vertical="center"/>
    </xf>
    <xf numFmtId="176" fontId="9" fillId="0" borderId="9" xfId="62" applyFont="1" applyBorder="1" applyAlignment="1">
      <alignment horizontal="center" vertical="center"/>
    </xf>
    <xf numFmtId="176" fontId="30" fillId="0" borderId="9" xfId="62" applyFont="1" applyFill="1" applyBorder="1" applyAlignment="1">
      <alignment vertical="center" wrapText="1"/>
    </xf>
    <xf numFmtId="176" fontId="30" fillId="0" borderId="9" xfId="62" applyFont="1" applyFill="1" applyBorder="1" applyAlignment="1">
      <alignment horizontal="center" vertical="center"/>
    </xf>
    <xf numFmtId="176" fontId="9" fillId="0" borderId="9" xfId="62" applyNumberFormat="1" applyFont="1" applyFill="1" applyBorder="1" applyAlignment="1">
      <alignment horizontal="center" vertical="center" wrapText="1"/>
    </xf>
    <xf numFmtId="176" fontId="18" fillId="0" borderId="9" xfId="62" applyFont="1" applyFill="1" applyBorder="1" applyAlignment="1">
      <alignment vertical="center"/>
    </xf>
    <xf numFmtId="176" fontId="31" fillId="0" borderId="9" xfId="62" applyFont="1" applyFill="1" applyBorder="1" applyAlignment="1">
      <alignment vertical="center"/>
    </xf>
    <xf numFmtId="176" fontId="37" fillId="29" borderId="9" xfId="62" applyFont="1" applyFill="1" applyBorder="1" applyAlignment="1">
      <alignment horizontal="center"/>
    </xf>
    <xf numFmtId="176" fontId="9" fillId="0" borderId="9" xfId="62" applyNumberFormat="1" applyFont="1" applyBorder="1" applyAlignment="1">
      <alignment horizontal="center" vertical="center"/>
    </xf>
    <xf numFmtId="176" fontId="9" fillId="0" borderId="9" xfId="62" applyFont="1" applyFill="1" applyBorder="1" applyAlignment="1">
      <alignment vertical="center"/>
    </xf>
    <xf numFmtId="177" fontId="31" fillId="0" borderId="0" xfId="62" applyNumberFormat="1" applyFont="1" applyAlignment="1">
      <alignment horizontal="center" vertical="center"/>
    </xf>
    <xf numFmtId="177" fontId="7" fillId="0" borderId="0" xfId="62" applyNumberFormat="1" applyFont="1" applyAlignment="1">
      <alignment horizontal="center" vertical="center"/>
    </xf>
    <xf numFmtId="177" fontId="7" fillId="8" borderId="0" xfId="62" applyNumberFormat="1" applyFont="1" applyFill="1" applyAlignment="1">
      <alignment horizontal="center" vertical="center"/>
    </xf>
    <xf numFmtId="176" fontId="92" fillId="0" borderId="9" xfId="62" applyFont="1" applyFill="1" applyBorder="1" applyAlignment="1">
      <alignment horizontal="center"/>
    </xf>
    <xf numFmtId="176" fontId="30" fillId="0" borderId="9" xfId="62" applyFont="1" applyFill="1" applyBorder="1" applyAlignment="1">
      <alignment horizontal="center"/>
    </xf>
    <xf numFmtId="177" fontId="57" fillId="8" borderId="0" xfId="62" applyNumberFormat="1" applyFont="1" applyFill="1" applyAlignment="1">
      <alignment horizontal="center" vertical="center"/>
    </xf>
    <xf numFmtId="177" fontId="8" fillId="0" borderId="0" xfId="62" applyNumberFormat="1" applyFont="1" applyAlignment="1">
      <alignment horizontal="center" vertical="center"/>
    </xf>
    <xf numFmtId="177" fontId="7" fillId="38" borderId="0" xfId="62" applyNumberFormat="1" applyFont="1" applyFill="1" applyAlignment="1">
      <alignment horizontal="center" vertical="center"/>
    </xf>
    <xf numFmtId="177" fontId="57" fillId="11" borderId="0" xfId="62" applyNumberFormat="1" applyFont="1" applyFill="1" applyAlignment="1">
      <alignment horizontal="center" vertical="center"/>
    </xf>
    <xf numFmtId="176" fontId="19" fillId="17" borderId="78" xfId="0" applyFont="1" applyFill="1" applyBorder="1" applyAlignment="1">
      <alignment horizontal="center" vertical="center"/>
    </xf>
    <xf numFmtId="58" fontId="30" fillId="0" borderId="78" xfId="0" applyNumberFormat="1" applyFont="1" applyBorder="1" applyAlignment="1">
      <alignment horizontal="center" vertical="center"/>
    </xf>
    <xf numFmtId="176" fontId="30" fillId="0" borderId="78" xfId="0" applyFont="1" applyBorder="1" applyAlignment="1">
      <alignment horizontal="center" vertical="center"/>
    </xf>
    <xf numFmtId="176" fontId="19" fillId="17" borderId="79" xfId="0" applyFont="1" applyFill="1" applyBorder="1" applyAlignment="1">
      <alignment horizontal="center" vertical="center" wrapText="1"/>
    </xf>
    <xf numFmtId="176" fontId="30" fillId="0" borderId="78" xfId="0" applyFont="1" applyBorder="1" applyAlignment="1">
      <alignment vertical="center"/>
    </xf>
    <xf numFmtId="176" fontId="19" fillId="17" borderId="80" xfId="0" applyFont="1" applyFill="1" applyBorder="1" applyAlignment="1">
      <alignment horizontal="center" vertical="center" wrapText="1"/>
    </xf>
    <xf numFmtId="176" fontId="19" fillId="17" borderId="78" xfId="0" applyFont="1" applyFill="1" applyBorder="1" applyAlignment="1">
      <alignment horizontal="center" vertical="center" wrapText="1"/>
    </xf>
    <xf numFmtId="176" fontId="30" fillId="0" borderId="0" xfId="0" applyFont="1" applyBorder="1" applyAlignment="1">
      <alignment horizontal="center" vertical="center"/>
    </xf>
    <xf numFmtId="176" fontId="30" fillId="0" borderId="0" xfId="0" applyFont="1" applyBorder="1" applyAlignment="1">
      <alignment vertical="center"/>
    </xf>
    <xf numFmtId="176" fontId="35" fillId="3" borderId="20" xfId="52" applyFont="1" applyFill="1" applyBorder="1" applyAlignment="1" quotePrefix="1">
      <alignment horizontal="center" vertical="center" wrapText="1"/>
    </xf>
    <xf numFmtId="176" fontId="36" fillId="0" borderId="18" xfId="52" applyFont="1" applyFill="1" applyBorder="1" applyAlignment="1" quotePrefix="1">
      <alignment horizontal="left" vertical="center" wrapText="1" indent="1"/>
    </xf>
    <xf numFmtId="176" fontId="35" fillId="0" borderId="18" xfId="52" applyFont="1" applyFill="1" applyBorder="1" applyAlignment="1" quotePrefix="1">
      <alignment horizontal="left" vertical="center" wrapText="1" indent="1"/>
    </xf>
  </cellXfs>
  <cellStyles count="66">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 name="常规_Sheet1 2" xfId="49"/>
    <cellStyle name="常规 6" xfId="50"/>
    <cellStyle name="百分比 2" xfId="51"/>
    <cellStyle name="常规 8" xfId="52"/>
    <cellStyle name="常规 9" xfId="53"/>
    <cellStyle name="Normal_MASTER_10Gb_Pluggable_Tracking (version 1)" xfId="54"/>
    <cellStyle name="常规 3 2" xfId="55"/>
    <cellStyle name="常规 2 2" xfId="56"/>
    <cellStyle name="常规 10" xfId="57"/>
    <cellStyle name="常规 2" xfId="58"/>
    <cellStyle name="常规 3" xfId="59"/>
    <cellStyle name="千位分隔 2" xfId="60"/>
    <cellStyle name="常规 4" xfId="61"/>
    <cellStyle name="常规 5" xfId="62"/>
    <cellStyle name="常规 7" xfId="63"/>
    <cellStyle name="千位分隔 3" xfId="64"/>
    <cellStyle name="着色 1 2" xfId="65"/>
  </cellStyles>
  <dxfs count="3">
    <dxf>
      <font>
        <color rgb="FF9C0006"/>
      </font>
      <fill>
        <patternFill patternType="solid">
          <bgColor rgb="FFFFC7CE"/>
        </patternFill>
      </fill>
    </dxf>
    <dxf>
      <fill>
        <patternFill patternType="solid">
          <bgColor rgb="FF00B050"/>
        </patternFill>
      </fill>
    </dxf>
    <dxf>
      <fill>
        <patternFill patternType="solid">
          <bgColor rgb="FFFF0000"/>
        </patternFill>
      </fill>
    </dxf>
  </dxfs>
  <tableStyles count="0" defaultTableStyle="TableStyleMedium2" defaultPivotStyle="PivotStyleLight16"/>
  <colors>
    <mruColors>
      <color rgb="000000FF"/>
      <color rgb="00DDEBF7"/>
      <color rgb="00FCE4D6"/>
      <color rgb="00FFFFCC"/>
      <color rgb="00FFF2CC"/>
      <color rgb="005B9BD5"/>
      <color rgb="00FFE699"/>
      <color rgb="00FFD966"/>
      <color rgb="00FFCCFF"/>
      <color rgb="00FFFFF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0" Type="http://schemas.openxmlformats.org/officeDocument/2006/relationships/sharedStrings" Target="sharedStrings.xml"/><Relationship Id="rId3" Type="http://schemas.openxmlformats.org/officeDocument/2006/relationships/worksheet" Target="worksheets/sheet3.xml"/><Relationship Id="rId29" Type="http://schemas.openxmlformats.org/officeDocument/2006/relationships/styles" Target="styles.xml"/><Relationship Id="rId28" Type="http://schemas.openxmlformats.org/officeDocument/2006/relationships/theme" Target="theme/theme1.xml"/><Relationship Id="rId27" Type="http://schemas.openxmlformats.org/officeDocument/2006/relationships/externalLink" Target="externalLinks/externalLink2.xml"/><Relationship Id="rId26" Type="http://schemas.openxmlformats.org/officeDocument/2006/relationships/externalLink" Target="externalLinks/externalLink1.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42.png"/></Relationships>
</file>

<file path=xl/drawings/_rels/drawing2.xml.rels><?xml version="1.0" encoding="UTF-8" standalone="yes"?>
<Relationships xmlns="http://schemas.openxmlformats.org/package/2006/relationships"><Relationship Id="rId5" Type="http://schemas.openxmlformats.org/officeDocument/2006/relationships/image" Target="../media/image6.png"/><Relationship Id="rId4" Type="http://schemas.openxmlformats.org/officeDocument/2006/relationships/image" Target="../media/image5.png"/><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9" Type="http://schemas.openxmlformats.org/officeDocument/2006/relationships/image" Target="../media/image15.png"/><Relationship Id="rId8" Type="http://schemas.openxmlformats.org/officeDocument/2006/relationships/image" Target="../media/image14.png"/><Relationship Id="rId7" Type="http://schemas.openxmlformats.org/officeDocument/2006/relationships/image" Target="../media/image13.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 Id="rId3" Type="http://schemas.openxmlformats.org/officeDocument/2006/relationships/image" Target="../media/image9.png"/><Relationship Id="rId2" Type="http://schemas.openxmlformats.org/officeDocument/2006/relationships/image" Target="../media/image8.png"/><Relationship Id="rId10" Type="http://schemas.openxmlformats.org/officeDocument/2006/relationships/image" Target="../media/image16.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24.png"/><Relationship Id="rId7" Type="http://schemas.openxmlformats.org/officeDocument/2006/relationships/image" Target="../media/image23.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 Id="rId3" Type="http://schemas.openxmlformats.org/officeDocument/2006/relationships/image" Target="../media/image19.png"/><Relationship Id="rId2" Type="http://schemas.openxmlformats.org/officeDocument/2006/relationships/image" Target="../media/image18.png"/><Relationship Id="rId19" Type="http://schemas.openxmlformats.org/officeDocument/2006/relationships/image" Target="../media/image34.png"/><Relationship Id="rId18" Type="http://schemas.openxmlformats.org/officeDocument/2006/relationships/image" Target="../media/image33.png"/><Relationship Id="rId17" Type="http://schemas.openxmlformats.org/officeDocument/2006/relationships/image" Target="../media/image32.png"/><Relationship Id="rId16" Type="http://schemas.openxmlformats.org/officeDocument/2006/relationships/image" Target="../media/image31.png"/><Relationship Id="rId15" Type="http://schemas.openxmlformats.org/officeDocument/2006/relationships/image" Target="../media/image30.png"/><Relationship Id="rId14" Type="http://schemas.openxmlformats.org/officeDocument/2006/relationships/image" Target="../media/image29.png"/><Relationship Id="rId13" Type="http://schemas.openxmlformats.org/officeDocument/2006/relationships/image" Target="../media/image28.png"/><Relationship Id="rId12" Type="http://schemas.openxmlformats.org/officeDocument/2006/relationships/image" Target="../media/image27.png"/><Relationship Id="rId11" Type="http://schemas.openxmlformats.org/officeDocument/2006/relationships/image" Target="../media/image26.png"/><Relationship Id="rId10" Type="http://schemas.openxmlformats.org/officeDocument/2006/relationships/image" Target="../media/image25.png"/><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6" Type="http://schemas.openxmlformats.org/officeDocument/2006/relationships/image" Target="../media/image40.jpeg"/><Relationship Id="rId5" Type="http://schemas.openxmlformats.org/officeDocument/2006/relationships/image" Target="../media/image39.png"/><Relationship Id="rId4" Type="http://schemas.openxmlformats.org/officeDocument/2006/relationships/image" Target="../media/image38.png"/><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s>
</file>

<file path=xl/drawings/_rels/drawing7.xml.rels><?xml version="1.0" encoding="UTF-8" standalone="yes"?>
<Relationships xmlns="http://schemas.openxmlformats.org/package/2006/relationships"><Relationship Id="rId1" Type="http://schemas.openxmlformats.org/officeDocument/2006/relationships/image" Target="../media/image4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16</xdr:col>
      <xdr:colOff>0</xdr:colOff>
      <xdr:row>4</xdr:row>
      <xdr:rowOff>21165</xdr:rowOff>
    </xdr:from>
    <xdr:to>
      <xdr:col>21</xdr:col>
      <xdr:colOff>391582</xdr:colOff>
      <xdr:row>25</xdr:row>
      <xdr:rowOff>67267</xdr:rowOff>
    </xdr:to>
    <xdr:pic>
      <xdr:nvPicPr>
        <xdr:cNvPr id="2" name="图片 1"/>
        <xdr:cNvPicPr>
          <a:picLocks noChangeAspect="1"/>
        </xdr:cNvPicPr>
      </xdr:nvPicPr>
      <xdr:blipFill>
        <a:blip r:embed="rId1"/>
        <a:srcRect l="75921" t="66485" r="-330" b="8911"/>
        <a:stretch>
          <a:fillRect/>
        </a:stretch>
      </xdr:blipFill>
      <xdr:spPr>
        <a:xfrm>
          <a:off x="4253230" y="262890"/>
          <a:ext cx="3477260" cy="212598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absolute">
    <xdr:from>
      <xdr:col>5</xdr:col>
      <xdr:colOff>303530</xdr:colOff>
      <xdr:row>1</xdr:row>
      <xdr:rowOff>99695</xdr:rowOff>
    </xdr:from>
    <xdr:to>
      <xdr:col>8</xdr:col>
      <xdr:colOff>184785</xdr:colOff>
      <xdr:row>26</xdr:row>
      <xdr:rowOff>172085</xdr:rowOff>
    </xdr:to>
    <xdr:grpSp>
      <xdr:nvGrpSpPr>
        <xdr:cNvPr id="2" name="Group 1"/>
        <xdr:cNvGrpSpPr/>
      </xdr:nvGrpSpPr>
      <xdr:grpSpPr>
        <a:xfrm>
          <a:off x="5783580" y="99695"/>
          <a:ext cx="1047115" cy="5864225"/>
          <a:chOff x="10516551" y="313086"/>
          <a:chExt cx="442599" cy="10297323"/>
        </a:xfrm>
      </xdr:grpSpPr>
      <xdr:cxnSp>
        <xdr:nvCxnSpPr>
          <xdr:cNvPr id="3" name="Straight Connector 2"/>
          <xdr:cNvCxnSpPr/>
        </xdr:nvCxnSpPr>
        <xdr:spPr>
          <a:xfrm>
            <a:off x="10555955" y="571500"/>
            <a:ext cx="0" cy="10038909"/>
          </a:xfrm>
          <a:prstGeom prst="line">
            <a:avLst/>
          </a:prstGeom>
          <a:ln w="76200">
            <a:gradFill flip="none" rotWithShape="1">
              <a:gsLst>
                <a:gs pos="100000">
                  <a:srgbClr val="00BD32"/>
                </a:gs>
                <a:gs pos="0">
                  <a:srgbClr val="92D050"/>
                </a:gs>
              </a:gsLst>
              <a:lin ang="16200000" scaled="1"/>
              <a:tileRect/>
            </a:gradFill>
            <a:tailEnd type="none" w="lg" len="med"/>
          </a:ln>
        </xdr:spPr>
        <xdr:style>
          <a:lnRef idx="1">
            <a:schemeClr val="accent1"/>
          </a:lnRef>
          <a:fillRef idx="0">
            <a:schemeClr val="accent1"/>
          </a:fillRef>
          <a:effectRef idx="0">
            <a:schemeClr val="accent1"/>
          </a:effectRef>
          <a:fontRef idx="minor">
            <a:schemeClr val="tx1"/>
          </a:fontRef>
        </xdr:style>
      </xdr:cxnSp>
      <xdr:sp>
        <xdr:nvSpPr>
          <xdr:cNvPr id="4" name="Round Diagonal Corner Rectangle 3"/>
          <xdr:cNvSpPr>
            <a:spLocks noChangeAspect="1"/>
          </xdr:cNvSpPr>
        </xdr:nvSpPr>
        <xdr:spPr>
          <a:xfrm>
            <a:off x="10516551" y="313086"/>
            <a:ext cx="442599" cy="586765"/>
          </a:xfrm>
          <a:prstGeom prst="round2DiagRect">
            <a:avLst/>
          </a:prstGeom>
          <a:gradFill flip="none" rotWithShape="1">
            <a:gsLst>
              <a:gs pos="0">
                <a:srgbClr val="92D050"/>
              </a:gs>
              <a:gs pos="100000">
                <a:srgbClr val="00BD32"/>
              </a:gs>
            </a:gsLst>
            <a:path path="circle">
              <a:fillToRect l="50000" t="130000" r="50000" b="-30000"/>
            </a:path>
            <a:tileRect/>
          </a:gradFill>
          <a:ln>
            <a:solidFill>
              <a:srgbClr val="009528"/>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400" b="1">
                <a:solidFill>
                  <a:schemeClr val="bg1"/>
                </a:solidFill>
                <a:latin typeface="Century Gothic" panose="020B0502020202020204" pitchFamily="34" charset="0"/>
                <a:ea typeface="Arial" panose="020B0604020202020204" pitchFamily="7" charset="0"/>
                <a:cs typeface="Arial" panose="020B0604020202020204" pitchFamily="7" charset="0"/>
              </a:rPr>
              <a:t>TODAY</a:t>
            </a:r>
            <a:endParaRPr lang="en-US" sz="1400" b="1">
              <a:solidFill>
                <a:schemeClr val="bg1"/>
              </a:solidFill>
              <a:latin typeface="Century Gothic" panose="020B0502020202020204" pitchFamily="34" charset="0"/>
              <a:ea typeface="Arial" panose="020B0604020202020204" pitchFamily="7" charset="0"/>
              <a:cs typeface="Arial" panose="020B0604020202020204" pitchFamily="7" charset="0"/>
            </a:endParaRPr>
          </a:p>
        </xdr:txBody>
      </xdr:sp>
    </xdr:grpSp>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0</xdr:colOff>
      <xdr:row>3</xdr:row>
      <xdr:rowOff>0</xdr:rowOff>
    </xdr:from>
    <xdr:to>
      <xdr:col>8</xdr:col>
      <xdr:colOff>243840</xdr:colOff>
      <xdr:row>3</xdr:row>
      <xdr:rowOff>243840</xdr:rowOff>
    </xdr:to>
    <xdr:pic>
      <xdr:nvPicPr>
        <xdr:cNvPr id="2" name="Picture 1" descr="2: The team performance curve (Katzenbach and Schmidt, 1993)"/>
        <xdr:cNvPicPr>
          <a:picLocks noChangeAspect="1"/>
        </xdr:cNvPicPr>
      </xdr:nvPicPr>
      <xdr:blipFill>
        <a:stretch>
          <a:fillRect/>
        </a:stretch>
      </xdr:blipFill>
      <xdr:spPr>
        <a:xfrm>
          <a:off x="9603740" y="579120"/>
          <a:ext cx="243840" cy="243840"/>
        </a:xfrm>
        <a:prstGeom prst="rect">
          <a:avLst/>
        </a:prstGeom>
        <a:noFill/>
        <a:ln>
          <a:noFill/>
        </a:ln>
      </xdr:spPr>
    </xdr:pic>
    <xdr:clientData/>
  </xdr:twoCellAnchor>
  <xdr:twoCellAnchor editAs="oneCell">
    <xdr:from>
      <xdr:col>9</xdr:col>
      <xdr:colOff>0</xdr:colOff>
      <xdr:row>3</xdr:row>
      <xdr:rowOff>0</xdr:rowOff>
    </xdr:from>
    <xdr:to>
      <xdr:col>9</xdr:col>
      <xdr:colOff>243840</xdr:colOff>
      <xdr:row>3</xdr:row>
      <xdr:rowOff>243840</xdr:rowOff>
    </xdr:to>
    <xdr:pic>
      <xdr:nvPicPr>
        <xdr:cNvPr id="3" name="Picture 2" descr="2: The team performance curve (Katzenbach and Schmidt, 1993)"/>
        <xdr:cNvPicPr>
          <a:picLocks noChangeAspect="1"/>
        </xdr:cNvPicPr>
      </xdr:nvPicPr>
      <xdr:blipFill>
        <a:stretch>
          <a:fillRect/>
        </a:stretch>
      </xdr:blipFill>
      <xdr:spPr>
        <a:xfrm>
          <a:off x="9912350" y="579120"/>
          <a:ext cx="243840" cy="243840"/>
        </a:xfrm>
        <a:prstGeom prst="rect">
          <a:avLst/>
        </a:prstGeom>
        <a:noFill/>
        <a:ln>
          <a:noFill/>
        </a:ln>
      </xdr:spPr>
    </xdr:pic>
    <xdr:clientData/>
  </xdr:twoCellAnchor>
  <xdr:twoCellAnchor editAs="oneCell">
    <xdr:from>
      <xdr:col>8</xdr:col>
      <xdr:colOff>37465</xdr:colOff>
      <xdr:row>2</xdr:row>
      <xdr:rowOff>186055</xdr:rowOff>
    </xdr:from>
    <xdr:to>
      <xdr:col>13</xdr:col>
      <xdr:colOff>177800</xdr:colOff>
      <xdr:row>6</xdr:row>
      <xdr:rowOff>170180</xdr:rowOff>
    </xdr:to>
    <xdr:pic>
      <xdr:nvPicPr>
        <xdr:cNvPr id="4" name="Picture 3"/>
        <xdr:cNvPicPr>
          <a:picLocks noChangeAspect="1"/>
        </xdr:cNvPicPr>
      </xdr:nvPicPr>
      <xdr:blipFill>
        <a:blip r:embed="rId1"/>
        <a:stretch>
          <a:fillRect/>
        </a:stretch>
      </xdr:blipFill>
      <xdr:spPr>
        <a:xfrm>
          <a:off x="9641205" y="574675"/>
          <a:ext cx="3029585" cy="2168525"/>
        </a:xfrm>
        <a:prstGeom prst="rect">
          <a:avLst/>
        </a:prstGeom>
        <a:noFill/>
        <a:ln w="9525">
          <a:noFill/>
        </a:ln>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absolute">
    <xdr:from>
      <xdr:col>8</xdr:col>
      <xdr:colOff>107950</xdr:colOff>
      <xdr:row>1</xdr:row>
      <xdr:rowOff>635</xdr:rowOff>
    </xdr:from>
    <xdr:to>
      <xdr:col>10</xdr:col>
      <xdr:colOff>362585</xdr:colOff>
      <xdr:row>61</xdr:row>
      <xdr:rowOff>8255</xdr:rowOff>
    </xdr:to>
    <xdr:grpSp>
      <xdr:nvGrpSpPr>
        <xdr:cNvPr id="4" name="Group 3"/>
        <xdr:cNvGrpSpPr/>
      </xdr:nvGrpSpPr>
      <xdr:grpSpPr>
        <a:xfrm>
          <a:off x="5712460" y="635"/>
          <a:ext cx="1047115" cy="12463780"/>
          <a:chOff x="10516551" y="313086"/>
          <a:chExt cx="442599" cy="10297323"/>
        </a:xfrm>
      </xdr:grpSpPr>
      <xdr:cxnSp>
        <xdr:nvCxnSpPr>
          <xdr:cNvPr id="5" name="Straight Connector 4"/>
          <xdr:cNvCxnSpPr/>
        </xdr:nvCxnSpPr>
        <xdr:spPr>
          <a:xfrm>
            <a:off x="10555955" y="571500"/>
            <a:ext cx="0" cy="10038909"/>
          </a:xfrm>
          <a:prstGeom prst="line">
            <a:avLst/>
          </a:prstGeom>
          <a:ln w="76200">
            <a:gradFill flip="none" rotWithShape="1">
              <a:gsLst>
                <a:gs pos="100000">
                  <a:srgbClr val="00BD32"/>
                </a:gs>
                <a:gs pos="0">
                  <a:srgbClr val="92D050"/>
                </a:gs>
              </a:gsLst>
              <a:lin ang="16200000" scaled="1"/>
              <a:tileRect/>
            </a:gradFill>
            <a:tailEnd type="none" w="lg" len="med"/>
          </a:ln>
        </xdr:spPr>
        <xdr:style>
          <a:lnRef idx="1">
            <a:schemeClr val="accent1"/>
          </a:lnRef>
          <a:fillRef idx="0">
            <a:schemeClr val="accent1"/>
          </a:fillRef>
          <a:effectRef idx="0">
            <a:schemeClr val="accent1"/>
          </a:effectRef>
          <a:fontRef idx="minor">
            <a:schemeClr val="tx1"/>
          </a:fontRef>
        </xdr:style>
      </xdr:cxnSp>
      <xdr:sp>
        <xdr:nvSpPr>
          <xdr:cNvPr id="6" name="Round Diagonal Corner Rectangle 5"/>
          <xdr:cNvSpPr>
            <a:spLocks noChangeAspect="1"/>
          </xdr:cNvSpPr>
        </xdr:nvSpPr>
        <xdr:spPr>
          <a:xfrm>
            <a:off x="10516551" y="313086"/>
            <a:ext cx="442599" cy="342900"/>
          </a:xfrm>
          <a:prstGeom prst="round2DiagRect">
            <a:avLst/>
          </a:prstGeom>
          <a:gradFill flip="none" rotWithShape="1">
            <a:gsLst>
              <a:gs pos="0">
                <a:srgbClr val="92D050"/>
              </a:gs>
              <a:gs pos="100000">
                <a:srgbClr val="00BD32"/>
              </a:gs>
            </a:gsLst>
            <a:path path="circle">
              <a:fillToRect l="50000" t="130000" r="50000" b="-30000"/>
            </a:path>
            <a:tileRect/>
          </a:gradFill>
          <a:ln>
            <a:solidFill>
              <a:srgbClr val="009528"/>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400" b="1">
                <a:solidFill>
                  <a:schemeClr val="bg1"/>
                </a:solidFill>
                <a:latin typeface="Century Gothic" panose="020B0502020202020204" pitchFamily="34" charset="0"/>
                <a:ea typeface="Arial" panose="020B0604020202020204" pitchFamily="7" charset="0"/>
                <a:cs typeface="Arial" panose="020B0604020202020204" pitchFamily="7" charset="0"/>
              </a:rPr>
              <a:t>TODAY</a:t>
            </a:r>
            <a:endParaRPr lang="en-US" sz="1400" b="1">
              <a:solidFill>
                <a:schemeClr val="bg1"/>
              </a:solidFill>
              <a:latin typeface="Century Gothic" panose="020B0502020202020204" pitchFamily="34" charset="0"/>
              <a:ea typeface="Arial" panose="020B0604020202020204" pitchFamily="7" charset="0"/>
              <a:cs typeface="Arial" panose="020B0604020202020204" pitchFamily="7" charset="0"/>
            </a:endParaRPr>
          </a:p>
        </xdr:txBody>
      </xdr:sp>
    </xdr:grp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96</xdr:row>
      <xdr:rowOff>0</xdr:rowOff>
    </xdr:from>
    <xdr:to>
      <xdr:col>14</xdr:col>
      <xdr:colOff>350520</xdr:colOff>
      <xdr:row>101</xdr:row>
      <xdr:rowOff>0</xdr:rowOff>
    </xdr:to>
    <xdr:pic>
      <xdr:nvPicPr>
        <xdr:cNvPr id="2" name="图片 1"/>
        <xdr:cNvPicPr>
          <a:picLocks noChangeAspect="1"/>
        </xdr:cNvPicPr>
      </xdr:nvPicPr>
      <xdr:blipFill>
        <a:blip r:embed="rId1"/>
        <a:stretch>
          <a:fillRect/>
        </a:stretch>
      </xdr:blipFill>
      <xdr:spPr>
        <a:xfrm>
          <a:off x="4815840" y="6537960"/>
          <a:ext cx="5905500" cy="1844040"/>
        </a:xfrm>
        <a:prstGeom prst="rect">
          <a:avLst/>
        </a:prstGeom>
        <a:noFill/>
        <a:ln w="9525">
          <a:noFill/>
        </a:ln>
      </xdr:spPr>
    </xdr:pic>
    <xdr:clientData/>
  </xdr:twoCellAnchor>
  <xdr:twoCellAnchor editAs="oneCell">
    <xdr:from>
      <xdr:col>6</xdr:col>
      <xdr:colOff>46990</xdr:colOff>
      <xdr:row>104</xdr:row>
      <xdr:rowOff>27305</xdr:rowOff>
    </xdr:from>
    <xdr:to>
      <xdr:col>14</xdr:col>
      <xdr:colOff>130810</xdr:colOff>
      <xdr:row>118</xdr:row>
      <xdr:rowOff>126365</xdr:rowOff>
    </xdr:to>
    <xdr:pic>
      <xdr:nvPicPr>
        <xdr:cNvPr id="3" name="图片 2"/>
        <xdr:cNvPicPr>
          <a:picLocks noChangeAspect="1"/>
        </xdr:cNvPicPr>
      </xdr:nvPicPr>
      <xdr:blipFill>
        <a:blip r:embed="rId2"/>
        <a:stretch>
          <a:fillRect/>
        </a:stretch>
      </xdr:blipFill>
      <xdr:spPr>
        <a:xfrm>
          <a:off x="5480050" y="8912225"/>
          <a:ext cx="5021580" cy="2446020"/>
        </a:xfrm>
        <a:prstGeom prst="rect">
          <a:avLst/>
        </a:prstGeom>
        <a:noFill/>
        <a:ln w="9525">
          <a:noFill/>
        </a:ln>
      </xdr:spPr>
    </xdr:pic>
    <xdr:clientData/>
  </xdr:twoCellAnchor>
  <xdr:twoCellAnchor editAs="oneCell">
    <xdr:from>
      <xdr:col>6</xdr:col>
      <xdr:colOff>159385</xdr:colOff>
      <xdr:row>120</xdr:row>
      <xdr:rowOff>52705</xdr:rowOff>
    </xdr:from>
    <xdr:to>
      <xdr:col>14</xdr:col>
      <xdr:colOff>365125</xdr:colOff>
      <xdr:row>137</xdr:row>
      <xdr:rowOff>113665</xdr:rowOff>
    </xdr:to>
    <xdr:pic>
      <xdr:nvPicPr>
        <xdr:cNvPr id="4" name="图片 3"/>
        <xdr:cNvPicPr>
          <a:picLocks noChangeAspect="1"/>
        </xdr:cNvPicPr>
      </xdr:nvPicPr>
      <xdr:blipFill>
        <a:blip r:embed="rId3"/>
        <a:stretch>
          <a:fillRect/>
        </a:stretch>
      </xdr:blipFill>
      <xdr:spPr>
        <a:xfrm>
          <a:off x="5592445" y="11619865"/>
          <a:ext cx="5143500" cy="2910840"/>
        </a:xfrm>
        <a:prstGeom prst="rect">
          <a:avLst/>
        </a:prstGeom>
        <a:noFill/>
        <a:ln w="9525">
          <a:noFill/>
        </a:ln>
      </xdr:spPr>
    </xdr:pic>
    <xdr:clientData/>
  </xdr:twoCellAnchor>
  <xdr:twoCellAnchor editAs="oneCell">
    <xdr:from>
      <xdr:col>6</xdr:col>
      <xdr:colOff>0</xdr:colOff>
      <xdr:row>139</xdr:row>
      <xdr:rowOff>0</xdr:rowOff>
    </xdr:from>
    <xdr:to>
      <xdr:col>15</xdr:col>
      <xdr:colOff>76200</xdr:colOff>
      <xdr:row>164</xdr:row>
      <xdr:rowOff>129540</xdr:rowOff>
    </xdr:to>
    <xdr:pic>
      <xdr:nvPicPr>
        <xdr:cNvPr id="5" name="图片 4"/>
        <xdr:cNvPicPr>
          <a:picLocks noChangeAspect="1"/>
        </xdr:cNvPicPr>
      </xdr:nvPicPr>
      <xdr:blipFill>
        <a:blip r:embed="rId4"/>
        <a:stretch>
          <a:fillRect/>
        </a:stretch>
      </xdr:blipFill>
      <xdr:spPr>
        <a:xfrm>
          <a:off x="5433060" y="14752320"/>
          <a:ext cx="5631180" cy="4320540"/>
        </a:xfrm>
        <a:prstGeom prst="rect">
          <a:avLst/>
        </a:prstGeom>
        <a:noFill/>
        <a:ln w="9525">
          <a:noFill/>
        </a:ln>
      </xdr:spPr>
    </xdr:pic>
    <xdr:clientData/>
  </xdr:twoCellAnchor>
  <xdr:twoCellAnchor editAs="oneCell">
    <xdr:from>
      <xdr:col>6</xdr:col>
      <xdr:colOff>0</xdr:colOff>
      <xdr:row>166</xdr:row>
      <xdr:rowOff>0</xdr:rowOff>
    </xdr:from>
    <xdr:to>
      <xdr:col>18</xdr:col>
      <xdr:colOff>205740</xdr:colOff>
      <xdr:row>200</xdr:row>
      <xdr:rowOff>91440</xdr:rowOff>
    </xdr:to>
    <xdr:pic>
      <xdr:nvPicPr>
        <xdr:cNvPr id="6" name="图片 5"/>
        <xdr:cNvPicPr>
          <a:picLocks noChangeAspect="1"/>
        </xdr:cNvPicPr>
      </xdr:nvPicPr>
      <xdr:blipFill>
        <a:blip r:embed="rId5"/>
        <a:stretch>
          <a:fillRect/>
        </a:stretch>
      </xdr:blipFill>
      <xdr:spPr>
        <a:xfrm>
          <a:off x="5433060" y="19278600"/>
          <a:ext cx="7612380" cy="579120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26</xdr:col>
      <xdr:colOff>283210</xdr:colOff>
      <xdr:row>11</xdr:row>
      <xdr:rowOff>60325</xdr:rowOff>
    </xdr:from>
    <xdr:to>
      <xdr:col>32</xdr:col>
      <xdr:colOff>45720</xdr:colOff>
      <xdr:row>24</xdr:row>
      <xdr:rowOff>0</xdr:rowOff>
    </xdr:to>
    <xdr:pic>
      <xdr:nvPicPr>
        <xdr:cNvPr id="2" name="图片 1"/>
        <xdr:cNvPicPr>
          <a:picLocks noChangeAspect="1"/>
        </xdr:cNvPicPr>
      </xdr:nvPicPr>
      <xdr:blipFill>
        <a:blip r:embed="rId1"/>
        <a:stretch>
          <a:fillRect/>
        </a:stretch>
      </xdr:blipFill>
      <xdr:spPr>
        <a:xfrm>
          <a:off x="20524470" y="2163445"/>
          <a:ext cx="3465830" cy="2416175"/>
        </a:xfrm>
        <a:prstGeom prst="rect">
          <a:avLst/>
        </a:prstGeom>
        <a:noFill/>
        <a:ln w="9525">
          <a:noFill/>
        </a:ln>
      </xdr:spPr>
    </xdr:pic>
    <xdr:clientData/>
  </xdr:twoCellAnchor>
  <xdr:twoCellAnchor editAs="oneCell">
    <xdr:from>
      <xdr:col>9</xdr:col>
      <xdr:colOff>302260</xdr:colOff>
      <xdr:row>73</xdr:row>
      <xdr:rowOff>53340</xdr:rowOff>
    </xdr:from>
    <xdr:to>
      <xdr:col>19</xdr:col>
      <xdr:colOff>454660</xdr:colOff>
      <xdr:row>86</xdr:row>
      <xdr:rowOff>99060</xdr:rowOff>
    </xdr:to>
    <xdr:pic>
      <xdr:nvPicPr>
        <xdr:cNvPr id="3" name="图片 2"/>
        <xdr:cNvPicPr>
          <a:picLocks noChangeAspect="1"/>
        </xdr:cNvPicPr>
      </xdr:nvPicPr>
      <xdr:blipFill>
        <a:blip r:embed="rId2"/>
        <a:stretch>
          <a:fillRect/>
        </a:stretch>
      </xdr:blipFill>
      <xdr:spPr>
        <a:xfrm>
          <a:off x="8709660" y="14211300"/>
          <a:ext cx="6903720" cy="2522220"/>
        </a:xfrm>
        <a:prstGeom prst="rect">
          <a:avLst/>
        </a:prstGeom>
        <a:noFill/>
        <a:ln w="9525">
          <a:noFill/>
        </a:ln>
      </xdr:spPr>
    </xdr:pic>
    <xdr:clientData/>
  </xdr:twoCellAnchor>
  <xdr:twoCellAnchor editAs="oneCell">
    <xdr:from>
      <xdr:col>13</xdr:col>
      <xdr:colOff>472440</xdr:colOff>
      <xdr:row>86</xdr:row>
      <xdr:rowOff>106680</xdr:rowOff>
    </xdr:from>
    <xdr:to>
      <xdr:col>22</xdr:col>
      <xdr:colOff>196850</xdr:colOff>
      <xdr:row>100</xdr:row>
      <xdr:rowOff>147955</xdr:rowOff>
    </xdr:to>
    <xdr:pic>
      <xdr:nvPicPr>
        <xdr:cNvPr id="4" name="图片 3"/>
        <xdr:cNvPicPr>
          <a:picLocks noChangeAspect="1"/>
        </xdr:cNvPicPr>
      </xdr:nvPicPr>
      <xdr:blipFill>
        <a:blip r:embed="rId3"/>
        <a:stretch>
          <a:fillRect/>
        </a:stretch>
      </xdr:blipFill>
      <xdr:spPr>
        <a:xfrm>
          <a:off x="12049760" y="16741140"/>
          <a:ext cx="5157470" cy="2708275"/>
        </a:xfrm>
        <a:prstGeom prst="rect">
          <a:avLst/>
        </a:prstGeom>
        <a:noFill/>
        <a:ln w="9525">
          <a:noFill/>
        </a:ln>
      </xdr:spPr>
    </xdr:pic>
    <xdr:clientData/>
  </xdr:twoCellAnchor>
  <xdr:twoCellAnchor editAs="oneCell">
    <xdr:from>
      <xdr:col>6</xdr:col>
      <xdr:colOff>0</xdr:colOff>
      <xdr:row>120</xdr:row>
      <xdr:rowOff>0</xdr:rowOff>
    </xdr:from>
    <xdr:to>
      <xdr:col>12</xdr:col>
      <xdr:colOff>63500</xdr:colOff>
      <xdr:row>151</xdr:row>
      <xdr:rowOff>7620</xdr:rowOff>
    </xdr:to>
    <xdr:pic>
      <xdr:nvPicPr>
        <xdr:cNvPr id="5" name="图片 4"/>
        <xdr:cNvPicPr>
          <a:picLocks noChangeAspect="1"/>
        </xdr:cNvPicPr>
      </xdr:nvPicPr>
      <xdr:blipFill>
        <a:blip r:embed="rId4"/>
        <a:stretch>
          <a:fillRect/>
        </a:stretch>
      </xdr:blipFill>
      <xdr:spPr>
        <a:xfrm>
          <a:off x="6078220" y="23111460"/>
          <a:ext cx="4953000" cy="5913120"/>
        </a:xfrm>
        <a:prstGeom prst="rect">
          <a:avLst/>
        </a:prstGeom>
        <a:noFill/>
        <a:ln w="9525">
          <a:noFill/>
        </a:ln>
      </xdr:spPr>
    </xdr:pic>
    <xdr:clientData/>
  </xdr:twoCellAnchor>
  <xdr:twoCellAnchor>
    <xdr:from>
      <xdr:col>12</xdr:col>
      <xdr:colOff>403860</xdr:colOff>
      <xdr:row>121</xdr:row>
      <xdr:rowOff>22860</xdr:rowOff>
    </xdr:from>
    <xdr:to>
      <xdr:col>23</xdr:col>
      <xdr:colOff>541020</xdr:colOff>
      <xdr:row>164</xdr:row>
      <xdr:rowOff>158750</xdr:rowOff>
    </xdr:to>
    <xdr:sp>
      <xdr:nvSpPr>
        <xdr:cNvPr id="6" name="文本框 5"/>
        <xdr:cNvSpPr txBox="1"/>
      </xdr:nvSpPr>
      <xdr:spPr>
        <a:xfrm>
          <a:off x="11371580" y="23324820"/>
          <a:ext cx="6827520" cy="83273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p>
          <a:pPr algn="l"/>
          <a:r>
            <a:rPr lang="zh-CN" altLang="en-US" sz="1400">
              <a:solidFill>
                <a:srgbClr val="FF0000"/>
              </a:solidFill>
            </a:rPr>
            <a:t>Which scientific</a:t>
          </a:r>
          <a:r>
            <a:rPr lang="zh-CN" altLang="en-US" sz="1400"/>
            <a:t> or engineering methodology should you use and</a:t>
          </a:r>
          <a:endParaRPr lang="zh-CN" altLang="en-US" sz="1400"/>
        </a:p>
        <a:p>
          <a:pPr algn="l"/>
          <a:r>
            <a:rPr lang="zh-CN" altLang="en-US" sz="1400">
              <a:solidFill>
                <a:srgbClr val="FF0000"/>
              </a:solidFill>
            </a:rPr>
            <a:t>Why</a:t>
          </a:r>
          <a:r>
            <a:rPr lang="zh-CN" altLang="en-US" sz="1400"/>
            <a:t> have you chosen this method? What </a:t>
          </a:r>
          <a:r>
            <a:rPr lang="zh-CN" altLang="en-US" sz="1400">
              <a:solidFill>
                <a:srgbClr val="FF0000"/>
              </a:solidFill>
            </a:rPr>
            <a:t>other methods</a:t>
          </a:r>
          <a:r>
            <a:rPr lang="zh-CN" altLang="en-US" sz="1400"/>
            <a:t> did you do?</a:t>
          </a:r>
          <a:endParaRPr lang="zh-CN" altLang="en-US" sz="1400"/>
        </a:p>
        <a:p>
          <a:pPr algn="l"/>
          <a:r>
            <a:rPr lang="zh-CN" altLang="en-US" sz="1400"/>
            <a:t>did you consider and why are you </a:t>
          </a:r>
          <a:r>
            <a:rPr lang="zh-CN" altLang="en-US" sz="1400">
              <a:solidFill>
                <a:srgbClr val="FF0000"/>
              </a:solidFill>
            </a:rPr>
            <a:t>rejecting them</a:t>
          </a:r>
          <a:r>
            <a:rPr lang="zh-CN" altLang="en-US" sz="1400"/>
            <a:t>. What are your goals? (What</a:t>
          </a:r>
          <a:endParaRPr lang="zh-CN" altLang="en-US" sz="1400"/>
        </a:p>
        <a:p>
          <a:pPr algn="l"/>
          <a:r>
            <a:rPr lang="zh-CN" altLang="en-US" sz="1400"/>
            <a:t>should you be able to do as a result of your solution - which cannot</a:t>
          </a:r>
          <a:endParaRPr lang="zh-CN" altLang="en-US" sz="1400"/>
        </a:p>
        <a:p>
          <a:pPr algn="l"/>
          <a:r>
            <a:rPr lang="zh-CN" altLang="en-US" sz="1400"/>
            <a:t>done well before you started) What are you going to do? How? Why?</a:t>
          </a:r>
          <a:endParaRPr lang="zh-CN" altLang="en-US" sz="1400"/>
        </a:p>
        <a:p>
          <a:pPr algn="l"/>
          <a:r>
            <a:rPr lang="zh-CN" altLang="en-US" sz="1400"/>
            <a:t>For example, </a:t>
          </a:r>
          <a:r>
            <a:rPr lang="zh-CN" altLang="en-US" sz="1400">
              <a:solidFill>
                <a:srgbClr val="FF0000"/>
              </a:solidFill>
            </a:rPr>
            <a:t>if you have implemented an artifact what did you do</a:t>
          </a:r>
          <a:endParaRPr lang="zh-CN" altLang="en-US" sz="1400">
            <a:solidFill>
              <a:srgbClr val="FF0000"/>
            </a:solidFill>
          </a:endParaRPr>
        </a:p>
        <a:p>
          <a:pPr algn="l"/>
          <a:r>
            <a:rPr lang="zh-CN" altLang="en-US" sz="1400">
              <a:solidFill>
                <a:srgbClr val="FF0000"/>
              </a:solidFill>
            </a:rPr>
            <a:t>and why? How will you evaluate it. </a:t>
          </a:r>
          <a:r>
            <a:rPr lang="zh-CN" altLang="en-US" sz="1400"/>
            <a:t>Purpose of this chapter</a:t>
          </a:r>
          <a:endParaRPr lang="zh-CN" altLang="en-US" sz="1400"/>
        </a:p>
        <a:p>
          <a:pPr algn="l"/>
          <a:r>
            <a:rPr lang="zh-CN" altLang="en-US" sz="1400"/>
            <a:t>is to give an overview of the research method used in this</a:t>
          </a:r>
          <a:endParaRPr lang="zh-CN" altLang="en-US" sz="1400"/>
        </a:p>
        <a:p>
          <a:pPr algn="l"/>
          <a:r>
            <a:rPr lang="zh-CN" altLang="en-US" sz="1400"/>
            <a:t>thesis. Section 3.1 describes the research process. Section 3.2</a:t>
          </a:r>
          <a:endParaRPr lang="zh-CN" altLang="en-US" sz="1400"/>
        </a:p>
        <a:p>
          <a:pPr algn="l"/>
          <a:r>
            <a:rPr lang="zh-CN" altLang="en-US" sz="1400"/>
            <a:t>describes the research paradigm in detail. Section 3.3 focuses on</a:t>
          </a:r>
          <a:endParaRPr lang="zh-CN" altLang="en-US" sz="1400"/>
        </a:p>
        <a:p>
          <a:pPr algn="l"/>
          <a:r>
            <a:rPr lang="zh-CN" altLang="en-US" sz="1400"/>
            <a:t>data collection techniques used for this research. Section 3.4</a:t>
          </a:r>
          <a:endParaRPr lang="zh-CN" altLang="en-US" sz="1400"/>
        </a:p>
        <a:p>
          <a:pPr algn="l"/>
          <a:r>
            <a:rPr lang="zh-CN" altLang="en-US" sz="1400"/>
            <a:t>describes experimental design. Section 3.5 explains the techniques</a:t>
          </a:r>
          <a:endParaRPr lang="zh-CN" altLang="en-US" sz="1400"/>
        </a:p>
        <a:p>
          <a:pPr algn="l"/>
          <a:r>
            <a:rPr lang="zh-CN" altLang="en-US" sz="1400"/>
            <a:t>which are used to evaluate the reliability and validity of the</a:t>
          </a:r>
          <a:endParaRPr lang="zh-CN" altLang="en-US" sz="1400"/>
        </a:p>
        <a:p>
          <a:pPr algn="l"/>
          <a:r>
            <a:rPr lang="zh-CN" altLang="en-US" sz="1400"/>
            <a:t>collected the data. Section 3.6 describes the method used</a:t>
          </a:r>
          <a:endParaRPr lang="zh-CN" altLang="en-US" sz="1400"/>
        </a:p>
        <a:p>
          <a:pPr algn="l"/>
          <a:r>
            <a:rPr lang="zh-CN" altLang="en-US" sz="1400"/>
            <a:t>for the data analysis. Finally, Section 3.7 describes the framework chosen for</a:t>
          </a:r>
          <a:endParaRPr lang="zh-CN" altLang="en-US" sz="1400"/>
        </a:p>
        <a:p>
          <a:pPr algn="l"/>
          <a:r>
            <a:rPr lang="zh-CN" altLang="en-US" sz="1400"/>
            <a:t>to evaluate xxx.</a:t>
          </a:r>
          <a:endParaRPr lang="zh-CN" altLang="en-US" sz="1400"/>
        </a:p>
        <a:p>
          <a:pPr algn="l"/>
          <a:r>
            <a:rPr lang="zh-CN" altLang="en-US" sz="1400"/>
            <a:t>You can often connect a number of follow-up questions to the research question and</a:t>
          </a:r>
          <a:endParaRPr lang="zh-CN" altLang="en-US" sz="1400"/>
        </a:p>
        <a:p>
          <a:pPr algn="l"/>
          <a:r>
            <a:rPr lang="zh-CN" altLang="en-US" sz="1400"/>
            <a:t>the problem solution e.g</a:t>
          </a:r>
          <a:endParaRPr lang="zh-CN" altLang="en-US" sz="1400"/>
        </a:p>
        <a:p>
          <a:pPr algn="l"/>
          <a:r>
            <a:rPr lang="zh-CN" altLang="en-US" sz="1400"/>
            <a:t>(1) Which process should be used for the construction of the solution</a:t>
          </a:r>
          <a:endParaRPr lang="zh-CN" altLang="en-US" sz="1400"/>
        </a:p>
        <a:p>
          <a:pPr algn="l"/>
          <a:r>
            <a:rPr lang="zh-CN" altLang="en-US" sz="1400"/>
            <a:t>and which process should be connected to this to respond to</a:t>
          </a:r>
          <a:endParaRPr lang="zh-CN" altLang="en-US" sz="1400"/>
        </a:p>
        <a:p>
          <a:pPr algn="l"/>
          <a:r>
            <a:rPr lang="zh-CN" altLang="en-US" sz="1400"/>
            <a:t>survey question?</a:t>
          </a:r>
          <a:endParaRPr lang="zh-CN" altLang="en-US" sz="1400"/>
        </a:p>
        <a:p>
          <a:pPr algn="l"/>
          <a:r>
            <a:rPr lang="zh-CN" altLang="en-US" sz="1400"/>
            <a:t>(2) How and which results (quantities) must be presented both to</a:t>
          </a:r>
          <a:endParaRPr lang="zh-CN" altLang="en-US" sz="1400"/>
        </a:p>
        <a:p>
          <a:pPr algn="l"/>
          <a:r>
            <a:rPr lang="zh-CN" altLang="en-US" sz="1400"/>
            <a:t>report answers to the survey question (the results chapter in this report)</a:t>
          </a:r>
          <a:endParaRPr lang="zh-CN" altLang="en-US" sz="1400"/>
        </a:p>
        <a:p>
          <a:pPr algn="l"/>
          <a:r>
            <a:rPr lang="zh-CN" altLang="en-US" sz="1400"/>
            <a:t>and report the results of the problem solution (the prototype, often documents</a:t>
          </a:r>
          <a:endParaRPr lang="zh-CN" altLang="en-US" sz="1400"/>
        </a:p>
        <a:p>
          <a:pPr algn="l"/>
          <a:r>
            <a:rPr lang="zh-CN" altLang="en-US" sz="1400"/>
            <a:t>as attachments but which documents and why?).</a:t>
          </a:r>
          <a:endParaRPr lang="zh-CN" altLang="en-US" sz="1400"/>
        </a:p>
        <a:p>
          <a:pPr algn="l"/>
          <a:r>
            <a:rPr lang="zh-CN" altLang="en-US" sz="1400"/>
            <a:t>(3) Which theory/technique should be chosen and used both for</a:t>
          </a:r>
          <a:endParaRPr lang="zh-CN" altLang="en-US" sz="1400"/>
        </a:p>
        <a:p>
          <a:pPr algn="l"/>
          <a:r>
            <a:rPr lang="zh-CN" altLang="en-US" sz="1400"/>
            <a:t>the survey (taxonomy, mathematics, graphs, quantities, etc.) and</a:t>
          </a:r>
          <a:endParaRPr lang="zh-CN" altLang="en-US" sz="1400"/>
        </a:p>
        <a:p>
          <a:pPr algn="l"/>
          <a:r>
            <a:rPr lang="zh-CN" altLang="en-US" sz="1400"/>
            <a:t>problem solving (UML, UseCases, Java, etc.) and why?</a:t>
          </a:r>
          <a:endParaRPr lang="zh-CN" altLang="en-US" sz="1400"/>
        </a:p>
        <a:p>
          <a:pPr algn="l"/>
          <a:r>
            <a:rPr lang="zh-CN" altLang="en-US" sz="1400"/>
            <a:t>(4) What do you as a student need to deliver to achieve high quality</a:t>
          </a:r>
          <a:endParaRPr lang="zh-CN" altLang="en-US" sz="1400"/>
        </a:p>
        <a:p>
          <a:pPr algn="l"/>
          <a:r>
            <a:rPr lang="zh-CN" altLang="en-US" sz="1400"/>
            <a:t>(minimum requirements) or very high quality of the thesis?</a:t>
          </a:r>
          <a:endParaRPr lang="zh-CN" altLang="en-US" sz="1400"/>
        </a:p>
        <a:p>
          <a:pPr algn="l"/>
          <a:r>
            <a:rPr lang="zh-CN" altLang="en-US" sz="1400"/>
            <a:t>(5) The questions link to the following subsections.</a:t>
          </a:r>
          <a:endParaRPr lang="zh-CN" altLang="en-US" sz="1400"/>
        </a:p>
        <a:p>
          <a:pPr algn="l"/>
          <a:r>
            <a:rPr lang="zh-CN" altLang="en-US" sz="1400"/>
            <a:t>(6) The reasoning is based on the fact that students on the hing program often have to</a:t>
          </a:r>
          <a:endParaRPr lang="zh-CN" altLang="en-US" sz="1400"/>
        </a:p>
        <a:p>
          <a:pPr algn="l"/>
          <a:r>
            <a:rPr lang="zh-CN" altLang="en-US" sz="1400"/>
            <a:t>construct something for the problem owner and that you have to connect one to this</a:t>
          </a:r>
          <a:endParaRPr lang="zh-CN" altLang="en-US" sz="1400"/>
        </a:p>
        <a:p>
          <a:pPr algn="l"/>
          <a:r>
            <a:rPr lang="zh-CN" altLang="en-US" sz="1400"/>
            <a:t>interesting engineering question. There is always a dualism between these</a:t>
          </a:r>
          <a:endParaRPr lang="zh-CN" altLang="en-US" sz="1400"/>
        </a:p>
        <a:p>
          <a:pPr algn="l"/>
          <a:r>
            <a:rPr lang="zh-CN" altLang="en-US" sz="1400"/>
            <a:t>aspects in the ex-job.</a:t>
          </a:r>
          <a:endParaRPr lang="zh-CN" altLang="en-US" sz="1400"/>
        </a:p>
      </xdr:txBody>
    </xdr:sp>
    <xdr:clientData/>
  </xdr:twoCellAnchor>
  <xdr:twoCellAnchor>
    <xdr:from>
      <xdr:col>6</xdr:col>
      <xdr:colOff>152400</xdr:colOff>
      <xdr:row>152</xdr:row>
      <xdr:rowOff>53340</xdr:rowOff>
    </xdr:from>
    <xdr:to>
      <xdr:col>12</xdr:col>
      <xdr:colOff>144780</xdr:colOff>
      <xdr:row>168</xdr:row>
      <xdr:rowOff>45720</xdr:rowOff>
    </xdr:to>
    <xdr:sp>
      <xdr:nvSpPr>
        <xdr:cNvPr id="7" name="文本框 6"/>
        <xdr:cNvSpPr txBox="1"/>
      </xdr:nvSpPr>
      <xdr:spPr>
        <a:xfrm>
          <a:off x="6230620" y="29260800"/>
          <a:ext cx="4881880" cy="30403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p>
          <a:pPr algn="l"/>
          <a:r>
            <a:rPr lang="en-US" altLang="zh-CN" sz="1600"/>
            <a:t>3.2</a:t>
          </a:r>
          <a:endParaRPr lang="en-US" altLang="zh-CN" sz="1600"/>
        </a:p>
        <a:p>
          <a:pPr algn="l"/>
          <a:r>
            <a:rPr lang="en-US" altLang="zh-CN" sz="1600"/>
            <a:t>Research paradigm</a:t>
          </a:r>
          <a:endParaRPr lang="en-US" altLang="zh-CN" sz="1600"/>
        </a:p>
        <a:p>
          <a:pPr algn="l"/>
          <a:r>
            <a:rPr lang="en-US" altLang="zh-CN" sz="1600"/>
            <a:t>For example</a:t>
          </a:r>
          <a:endParaRPr lang="en-US" altLang="zh-CN" sz="1600"/>
        </a:p>
        <a:p>
          <a:pPr algn="l"/>
          <a:r>
            <a:rPr lang="en-US" altLang="zh-CN" sz="1600"/>
            <a:t>Positivist (what/how does it work?) qualitative case study with a deductive (predetermined) chosen approach and an inductive (afterwards arises</a:t>
          </a:r>
          <a:endParaRPr lang="en-US" altLang="zh-CN" sz="1600"/>
        </a:p>
        <a:p>
          <a:pPr algn="l"/>
          <a:r>
            <a:rPr lang="en-US" altLang="zh-CN" sz="1600"/>
            <a:t>data areas and data) gathered from data and experiences.</a:t>
          </a:r>
          <a:endParaRPr lang="en-US" altLang="zh-CN" sz="1600"/>
        </a:p>
      </xdr:txBody>
    </xdr:sp>
    <xdr:clientData/>
  </xdr:twoCellAnchor>
  <xdr:twoCellAnchor editAs="oneCell">
    <xdr:from>
      <xdr:col>20</xdr:col>
      <xdr:colOff>0</xdr:colOff>
      <xdr:row>191</xdr:row>
      <xdr:rowOff>0</xdr:rowOff>
    </xdr:from>
    <xdr:to>
      <xdr:col>42</xdr:col>
      <xdr:colOff>358140</xdr:colOff>
      <xdr:row>234</xdr:row>
      <xdr:rowOff>106680</xdr:rowOff>
    </xdr:to>
    <xdr:pic>
      <xdr:nvPicPr>
        <xdr:cNvPr id="8" name="图片 7"/>
        <xdr:cNvPicPr>
          <a:picLocks noChangeAspect="1"/>
        </xdr:cNvPicPr>
      </xdr:nvPicPr>
      <xdr:blipFill>
        <a:blip r:embed="rId5"/>
        <a:stretch>
          <a:fillRect/>
        </a:stretch>
      </xdr:blipFill>
      <xdr:spPr>
        <a:xfrm>
          <a:off x="15775940" y="36636960"/>
          <a:ext cx="14698980" cy="8298180"/>
        </a:xfrm>
        <a:prstGeom prst="rect">
          <a:avLst/>
        </a:prstGeom>
        <a:noFill/>
        <a:ln w="9525">
          <a:noFill/>
        </a:ln>
      </xdr:spPr>
    </xdr:pic>
    <xdr:clientData/>
  </xdr:twoCellAnchor>
  <xdr:twoCellAnchor editAs="oneCell">
    <xdr:from>
      <xdr:col>20</xdr:col>
      <xdr:colOff>0</xdr:colOff>
      <xdr:row>237</xdr:row>
      <xdr:rowOff>0</xdr:rowOff>
    </xdr:from>
    <xdr:to>
      <xdr:col>42</xdr:col>
      <xdr:colOff>358140</xdr:colOff>
      <xdr:row>280</xdr:row>
      <xdr:rowOff>106680</xdr:rowOff>
    </xdr:to>
    <xdr:pic>
      <xdr:nvPicPr>
        <xdr:cNvPr id="9" name="图片 8"/>
        <xdr:cNvPicPr>
          <a:picLocks noChangeAspect="1"/>
        </xdr:cNvPicPr>
      </xdr:nvPicPr>
      <xdr:blipFill>
        <a:blip r:embed="rId6"/>
        <a:stretch>
          <a:fillRect/>
        </a:stretch>
      </xdr:blipFill>
      <xdr:spPr>
        <a:xfrm>
          <a:off x="15775940" y="45399960"/>
          <a:ext cx="14698980" cy="8298180"/>
        </a:xfrm>
        <a:prstGeom prst="rect">
          <a:avLst/>
        </a:prstGeom>
        <a:noFill/>
        <a:ln w="9525">
          <a:noFill/>
        </a:ln>
      </xdr:spPr>
    </xdr:pic>
    <xdr:clientData/>
  </xdr:twoCellAnchor>
  <xdr:twoCellAnchor editAs="oneCell">
    <xdr:from>
      <xdr:col>20</xdr:col>
      <xdr:colOff>0</xdr:colOff>
      <xdr:row>282</xdr:row>
      <xdr:rowOff>0</xdr:rowOff>
    </xdr:from>
    <xdr:to>
      <xdr:col>42</xdr:col>
      <xdr:colOff>358140</xdr:colOff>
      <xdr:row>325</xdr:row>
      <xdr:rowOff>106680</xdr:rowOff>
    </xdr:to>
    <xdr:pic>
      <xdr:nvPicPr>
        <xdr:cNvPr id="10" name="图片 9"/>
        <xdr:cNvPicPr>
          <a:picLocks noChangeAspect="1"/>
        </xdr:cNvPicPr>
      </xdr:nvPicPr>
      <xdr:blipFill>
        <a:blip r:embed="rId7"/>
        <a:stretch>
          <a:fillRect/>
        </a:stretch>
      </xdr:blipFill>
      <xdr:spPr>
        <a:xfrm>
          <a:off x="15775940" y="53972460"/>
          <a:ext cx="14698980" cy="8298180"/>
        </a:xfrm>
        <a:prstGeom prst="rect">
          <a:avLst/>
        </a:prstGeom>
        <a:noFill/>
        <a:ln w="9525">
          <a:noFill/>
        </a:ln>
      </xdr:spPr>
    </xdr:pic>
    <xdr:clientData/>
  </xdr:twoCellAnchor>
  <xdr:twoCellAnchor editAs="oneCell">
    <xdr:from>
      <xdr:col>20</xdr:col>
      <xdr:colOff>0</xdr:colOff>
      <xdr:row>327</xdr:row>
      <xdr:rowOff>0</xdr:rowOff>
    </xdr:from>
    <xdr:to>
      <xdr:col>42</xdr:col>
      <xdr:colOff>358140</xdr:colOff>
      <xdr:row>370</xdr:row>
      <xdr:rowOff>106680</xdr:rowOff>
    </xdr:to>
    <xdr:pic>
      <xdr:nvPicPr>
        <xdr:cNvPr id="11" name="图片 10"/>
        <xdr:cNvPicPr>
          <a:picLocks noChangeAspect="1"/>
        </xdr:cNvPicPr>
      </xdr:nvPicPr>
      <xdr:blipFill>
        <a:blip r:embed="rId8"/>
        <a:stretch>
          <a:fillRect/>
        </a:stretch>
      </xdr:blipFill>
      <xdr:spPr>
        <a:xfrm>
          <a:off x="15775940" y="62544960"/>
          <a:ext cx="14698980" cy="8298180"/>
        </a:xfrm>
        <a:prstGeom prst="rect">
          <a:avLst/>
        </a:prstGeom>
        <a:noFill/>
        <a:ln w="9525">
          <a:noFill/>
        </a:ln>
      </xdr:spPr>
    </xdr:pic>
    <xdr:clientData/>
  </xdr:twoCellAnchor>
  <xdr:twoCellAnchor editAs="oneCell">
    <xdr:from>
      <xdr:col>20</xdr:col>
      <xdr:colOff>0</xdr:colOff>
      <xdr:row>372</xdr:row>
      <xdr:rowOff>0</xdr:rowOff>
    </xdr:from>
    <xdr:to>
      <xdr:col>42</xdr:col>
      <xdr:colOff>358140</xdr:colOff>
      <xdr:row>415</xdr:row>
      <xdr:rowOff>106680</xdr:rowOff>
    </xdr:to>
    <xdr:pic>
      <xdr:nvPicPr>
        <xdr:cNvPr id="13" name="图片 12"/>
        <xdr:cNvPicPr>
          <a:picLocks noChangeAspect="1"/>
        </xdr:cNvPicPr>
      </xdr:nvPicPr>
      <xdr:blipFill>
        <a:blip r:embed="rId9"/>
        <a:stretch>
          <a:fillRect/>
        </a:stretch>
      </xdr:blipFill>
      <xdr:spPr>
        <a:xfrm>
          <a:off x="15775940" y="71117460"/>
          <a:ext cx="14698980" cy="8298180"/>
        </a:xfrm>
        <a:prstGeom prst="rect">
          <a:avLst/>
        </a:prstGeom>
        <a:noFill/>
        <a:ln w="9525">
          <a:noFill/>
        </a:ln>
      </xdr:spPr>
    </xdr:pic>
    <xdr:clientData/>
  </xdr:twoCellAnchor>
  <xdr:twoCellAnchor editAs="oneCell">
    <xdr:from>
      <xdr:col>20</xdr:col>
      <xdr:colOff>0</xdr:colOff>
      <xdr:row>418</xdr:row>
      <xdr:rowOff>0</xdr:rowOff>
    </xdr:from>
    <xdr:to>
      <xdr:col>42</xdr:col>
      <xdr:colOff>358140</xdr:colOff>
      <xdr:row>461</xdr:row>
      <xdr:rowOff>106680</xdr:rowOff>
    </xdr:to>
    <xdr:pic>
      <xdr:nvPicPr>
        <xdr:cNvPr id="14" name="图片 13"/>
        <xdr:cNvPicPr>
          <a:picLocks noChangeAspect="1"/>
        </xdr:cNvPicPr>
      </xdr:nvPicPr>
      <xdr:blipFill>
        <a:blip r:embed="rId10"/>
        <a:stretch>
          <a:fillRect/>
        </a:stretch>
      </xdr:blipFill>
      <xdr:spPr>
        <a:xfrm>
          <a:off x="15775940" y="79880460"/>
          <a:ext cx="14698980" cy="8298180"/>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4</xdr:col>
      <xdr:colOff>16510</xdr:colOff>
      <xdr:row>47</xdr:row>
      <xdr:rowOff>85725</xdr:rowOff>
    </xdr:from>
    <xdr:to>
      <xdr:col>5</xdr:col>
      <xdr:colOff>421005</xdr:colOff>
      <xdr:row>49</xdr:row>
      <xdr:rowOff>169545</xdr:rowOff>
    </xdr:to>
    <xdr:sp>
      <xdr:nvSpPr>
        <xdr:cNvPr id="2" name="文本框 1"/>
        <xdr:cNvSpPr txBox="1"/>
      </xdr:nvSpPr>
      <xdr:spPr>
        <a:xfrm>
          <a:off x="640080" y="3514090"/>
          <a:ext cx="1196975" cy="480060"/>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100"/>
            <a:t>Over-the-Air Computing</a:t>
          </a:r>
          <a:endParaRPr lang="en-US" altLang="zh-CN" sz="1100"/>
        </a:p>
      </xdr:txBody>
    </xdr:sp>
    <xdr:clientData/>
  </xdr:twoCellAnchor>
  <xdr:twoCellAnchor>
    <xdr:from>
      <xdr:col>5</xdr:col>
      <xdr:colOff>1419860</xdr:colOff>
      <xdr:row>39</xdr:row>
      <xdr:rowOff>116840</xdr:rowOff>
    </xdr:from>
    <xdr:to>
      <xdr:col>5</xdr:col>
      <xdr:colOff>3130550</xdr:colOff>
      <xdr:row>42</xdr:row>
      <xdr:rowOff>16510</xdr:rowOff>
    </xdr:to>
    <xdr:sp>
      <xdr:nvSpPr>
        <xdr:cNvPr id="3" name="文本框 2"/>
        <xdr:cNvSpPr txBox="1"/>
      </xdr:nvSpPr>
      <xdr:spPr>
        <a:xfrm>
          <a:off x="2835910" y="1960245"/>
          <a:ext cx="1710690" cy="494030"/>
        </a:xfrm>
        <a:prstGeom prst="rect">
          <a:avLst/>
        </a:prstGeom>
      </xdr:spPr>
      <xdr:style>
        <a:lnRef idx="0">
          <a:srgbClr val="FFFFFF"/>
        </a:lnRef>
        <a:fillRef idx="1">
          <a:schemeClr val="accent1"/>
        </a:fillRef>
        <a:effectRef idx="0">
          <a:srgbClr val="FFFFFF"/>
        </a:effectRef>
        <a:fontRef idx="minor">
          <a:schemeClr val="lt1"/>
        </a:fontRef>
      </xdr:style>
      <xdr:txBody>
        <a:bodyPr vertOverflow="clip" horzOverflow="clip" wrap="square" rtlCol="0" anchor="t"/>
        <a:p>
          <a:pPr algn="l"/>
          <a:r>
            <a:rPr lang="en-US" altLang="zh-CN" sz="1100">
              <a:solidFill>
                <a:srgbClr val="FFFFFF"/>
              </a:solidFill>
            </a:rPr>
            <a:t>What functions can potentially be calculated?</a:t>
          </a:r>
          <a:endParaRPr lang="en-US" altLang="zh-CN" sz="1100">
            <a:solidFill>
              <a:srgbClr val="FFFFFF"/>
            </a:solidFill>
          </a:endParaRPr>
        </a:p>
      </xdr:txBody>
    </xdr:sp>
    <xdr:clientData/>
  </xdr:twoCellAnchor>
  <xdr:twoCellAnchor>
    <xdr:from>
      <xdr:col>5</xdr:col>
      <xdr:colOff>1675765</xdr:colOff>
      <xdr:row>61</xdr:row>
      <xdr:rowOff>57150</xdr:rowOff>
    </xdr:from>
    <xdr:to>
      <xdr:col>5</xdr:col>
      <xdr:colOff>3011805</xdr:colOff>
      <xdr:row>64</xdr:row>
      <xdr:rowOff>118110</xdr:rowOff>
    </xdr:to>
    <xdr:sp>
      <xdr:nvSpPr>
        <xdr:cNvPr id="4" name="文本框 3"/>
        <xdr:cNvSpPr txBox="1"/>
      </xdr:nvSpPr>
      <xdr:spPr>
        <a:xfrm>
          <a:off x="3091815" y="6259195"/>
          <a:ext cx="1336040" cy="655320"/>
        </a:xfrm>
        <a:prstGeom prst="rect">
          <a:avLst/>
        </a:prstGeom>
      </xdr:spPr>
      <xdr:style>
        <a:lnRef idx="0">
          <a:srgbClr val="FFFFFF"/>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100">
              <a:solidFill>
                <a:srgbClr val="FFFFFF"/>
              </a:solidFill>
            </a:rPr>
            <a:t>Digital OAC Schemes</a:t>
          </a:r>
          <a:endParaRPr lang="en-US" altLang="zh-CN" sz="1100">
            <a:solidFill>
              <a:srgbClr val="FFFFFF"/>
            </a:solidFill>
          </a:endParaRPr>
        </a:p>
      </xdr:txBody>
    </xdr:sp>
    <xdr:clientData/>
  </xdr:twoCellAnchor>
  <xdr:twoCellAnchor>
    <xdr:from>
      <xdr:col>5</xdr:col>
      <xdr:colOff>421005</xdr:colOff>
      <xdr:row>40</xdr:row>
      <xdr:rowOff>166370</xdr:rowOff>
    </xdr:from>
    <xdr:to>
      <xdr:col>5</xdr:col>
      <xdr:colOff>1419860</xdr:colOff>
      <xdr:row>48</xdr:row>
      <xdr:rowOff>127635</xdr:rowOff>
    </xdr:to>
    <xdr:cxnSp>
      <xdr:nvCxnSpPr>
        <xdr:cNvPr id="9" name="曲线连接符 8"/>
        <xdr:cNvCxnSpPr>
          <a:stCxn id="2" idx="3"/>
          <a:endCxn id="3" idx="1"/>
        </xdr:cNvCxnSpPr>
      </xdr:nvCxnSpPr>
      <xdr:spPr>
        <a:xfrm flipV="1">
          <a:off x="1837055" y="2207895"/>
          <a:ext cx="998855" cy="1546225"/>
        </a:xfrm>
        <a:prstGeom prst="curvedConnector3">
          <a:avLst>
            <a:gd name="adj1" fmla="val 50032"/>
          </a:avLst>
        </a:prstGeom>
        <a:ln w="19050">
          <a:solidFill>
            <a:srgbClr val="0000FF"/>
          </a:solidFill>
          <a:tailEnd type="triangle" w="lg" len="lg"/>
        </a:ln>
      </xdr:spPr>
      <xdr:style>
        <a:lnRef idx="2">
          <a:schemeClr val="accent1"/>
        </a:lnRef>
        <a:fillRef idx="0">
          <a:srgbClr val="FFFFFF"/>
        </a:fillRef>
        <a:effectRef idx="0">
          <a:srgbClr val="FFFFFF"/>
        </a:effectRef>
        <a:fontRef idx="minor">
          <a:schemeClr val="tx1"/>
        </a:fontRef>
      </xdr:style>
    </xdr:cxnSp>
    <xdr:clientData/>
  </xdr:twoCellAnchor>
  <xdr:twoCellAnchor>
    <xdr:from>
      <xdr:col>5</xdr:col>
      <xdr:colOff>434975</xdr:colOff>
      <xdr:row>50</xdr:row>
      <xdr:rowOff>26035</xdr:rowOff>
    </xdr:from>
    <xdr:to>
      <xdr:col>5</xdr:col>
      <xdr:colOff>1539240</xdr:colOff>
      <xdr:row>87</xdr:row>
      <xdr:rowOff>82550</xdr:rowOff>
    </xdr:to>
    <xdr:cxnSp>
      <xdr:nvCxnSpPr>
        <xdr:cNvPr id="10" name="曲线连接符 9"/>
        <xdr:cNvCxnSpPr>
          <a:endCxn id="22" idx="1"/>
        </xdr:cNvCxnSpPr>
      </xdr:nvCxnSpPr>
      <xdr:spPr>
        <a:xfrm rot="5400000" flipV="1">
          <a:off x="-1290320" y="7190105"/>
          <a:ext cx="7386955" cy="1104265"/>
        </a:xfrm>
        <a:prstGeom prst="curvedConnector2">
          <a:avLst/>
        </a:prstGeom>
        <a:ln w="19050">
          <a:solidFill>
            <a:srgbClr val="0000FF"/>
          </a:solidFill>
          <a:tailEnd type="triangle" w="lg" len="lg"/>
        </a:ln>
      </xdr:spPr>
      <xdr:style>
        <a:lnRef idx="2">
          <a:schemeClr val="accent1"/>
        </a:lnRef>
        <a:fillRef idx="0">
          <a:srgbClr val="FFFFFF"/>
        </a:fillRef>
        <a:effectRef idx="0">
          <a:srgbClr val="FFFFFF"/>
        </a:effectRef>
        <a:fontRef idx="minor">
          <a:schemeClr val="tx1"/>
        </a:fontRef>
      </xdr:style>
    </xdr:cxnSp>
    <xdr:clientData/>
  </xdr:twoCellAnchor>
  <xdr:twoCellAnchor>
    <xdr:from>
      <xdr:col>6</xdr:col>
      <xdr:colOff>1748155</xdr:colOff>
      <xdr:row>90</xdr:row>
      <xdr:rowOff>31115</xdr:rowOff>
    </xdr:from>
    <xdr:to>
      <xdr:col>7</xdr:col>
      <xdr:colOff>294640</xdr:colOff>
      <xdr:row>95</xdr:row>
      <xdr:rowOff>169545</xdr:rowOff>
    </xdr:to>
    <xdr:sp>
      <xdr:nvSpPr>
        <xdr:cNvPr id="12" name="文本框 11"/>
        <xdr:cNvSpPr txBox="1"/>
      </xdr:nvSpPr>
      <xdr:spPr>
        <a:xfrm>
          <a:off x="7296150" y="11978640"/>
          <a:ext cx="2508885" cy="112903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p>
          <a:pPr algn="l"/>
          <a:r>
            <a:rPr lang="en-US" altLang="zh-CN" sz="1200" b="1" u="sng">
              <a:sym typeface="+mn-ea"/>
            </a:rPr>
            <a:t>Time misalign</a:t>
          </a:r>
          <a:endParaRPr lang="en-US" altLang="zh-CN" sz="1100" u="sng"/>
        </a:p>
        <a:p>
          <a:pPr algn="l"/>
          <a:r>
            <a:rPr lang="en-US" altLang="zh-CN" sz="1100" u="sng"/>
            <a:t>Solution:</a:t>
          </a:r>
          <a:endParaRPr lang="en-US" altLang="zh-CN" sz="1100" u="sng"/>
        </a:p>
        <a:p>
          <a:pPr algn="l"/>
          <a:r>
            <a:rPr lang="en-US" altLang="zh-CN" sz="1100" u="sng"/>
            <a:t>1. Cyclic prefix</a:t>
          </a:r>
          <a:endParaRPr lang="en-US" altLang="zh-CN" sz="1100" u="sng"/>
        </a:p>
        <a:p>
          <a:pPr algn="l"/>
          <a:r>
            <a:rPr lang="en-US" altLang="zh-CN" sz="1100" u="sng"/>
            <a:t>2. Increase symbol duration</a:t>
          </a:r>
          <a:endParaRPr lang="en-US" altLang="zh-CN" sz="1100" u="sng"/>
        </a:p>
        <a:p>
          <a:pPr algn="l"/>
          <a:r>
            <a:rPr lang="en-US" altLang="zh-CN" sz="1100" u="sng"/>
            <a:t>3. Guard time between symbol</a:t>
          </a:r>
          <a:endParaRPr lang="en-US" altLang="zh-CN" sz="1100" u="sng"/>
        </a:p>
      </xdr:txBody>
    </xdr:sp>
    <xdr:clientData/>
  </xdr:twoCellAnchor>
  <xdr:twoCellAnchor>
    <xdr:from>
      <xdr:col>7</xdr:col>
      <xdr:colOff>213995</xdr:colOff>
      <xdr:row>81</xdr:row>
      <xdr:rowOff>15240</xdr:rowOff>
    </xdr:from>
    <xdr:to>
      <xdr:col>9</xdr:col>
      <xdr:colOff>1110615</xdr:colOff>
      <xdr:row>85</xdr:row>
      <xdr:rowOff>153035</xdr:rowOff>
    </xdr:to>
    <xdr:sp>
      <xdr:nvSpPr>
        <xdr:cNvPr id="14" name="文本框 13"/>
        <xdr:cNvSpPr txBox="1"/>
      </xdr:nvSpPr>
      <xdr:spPr>
        <a:xfrm>
          <a:off x="9724390" y="10179685"/>
          <a:ext cx="2508885" cy="9302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100" u="sng"/>
            <a:t>Cause:</a:t>
          </a:r>
          <a:endParaRPr lang="en-US" altLang="zh-CN" sz="1100" u="sng"/>
        </a:p>
        <a:p>
          <a:pPr algn="l"/>
          <a:endParaRPr lang="en-US" altLang="zh-CN" sz="1100" u="sng"/>
        </a:p>
        <a:p>
          <a:pPr algn="l"/>
          <a:endParaRPr lang="en-US" altLang="zh-CN" sz="1100" u="sng"/>
        </a:p>
        <a:p>
          <a:pPr algn="l"/>
          <a:r>
            <a:rPr lang="en-US" altLang="zh-CN" sz="1100" u="sng"/>
            <a:t>Solution:</a:t>
          </a:r>
          <a:endParaRPr lang="en-US" altLang="zh-CN" sz="1100" u="sng"/>
        </a:p>
        <a:p>
          <a:pPr algn="l"/>
          <a:endParaRPr lang="en-US" altLang="zh-CN" sz="1100" u="sng"/>
        </a:p>
      </xdr:txBody>
    </xdr:sp>
    <xdr:clientData/>
  </xdr:twoCellAnchor>
  <xdr:twoCellAnchor editAs="oneCell">
    <xdr:from>
      <xdr:col>5</xdr:col>
      <xdr:colOff>0</xdr:colOff>
      <xdr:row>116</xdr:row>
      <xdr:rowOff>0</xdr:rowOff>
    </xdr:from>
    <xdr:to>
      <xdr:col>13</xdr:col>
      <xdr:colOff>560070</xdr:colOff>
      <xdr:row>157</xdr:row>
      <xdr:rowOff>106680</xdr:rowOff>
    </xdr:to>
    <xdr:pic>
      <xdr:nvPicPr>
        <xdr:cNvPr id="5" name="图片 4"/>
        <xdr:cNvPicPr>
          <a:picLocks noChangeAspect="1"/>
        </xdr:cNvPicPr>
      </xdr:nvPicPr>
      <xdr:blipFill>
        <a:blip r:embed="rId1"/>
        <a:stretch>
          <a:fillRect/>
        </a:stretch>
      </xdr:blipFill>
      <xdr:spPr>
        <a:xfrm>
          <a:off x="1416050" y="17098645"/>
          <a:ext cx="14630400" cy="8229600"/>
        </a:xfrm>
        <a:prstGeom prst="rect">
          <a:avLst/>
        </a:prstGeom>
        <a:noFill/>
        <a:ln w="9525">
          <a:noFill/>
        </a:ln>
      </xdr:spPr>
    </xdr:pic>
    <xdr:clientData/>
  </xdr:twoCellAnchor>
  <xdr:twoCellAnchor editAs="oneCell">
    <xdr:from>
      <xdr:col>5</xdr:col>
      <xdr:colOff>0</xdr:colOff>
      <xdr:row>164</xdr:row>
      <xdr:rowOff>0</xdr:rowOff>
    </xdr:from>
    <xdr:to>
      <xdr:col>13</xdr:col>
      <xdr:colOff>560070</xdr:colOff>
      <xdr:row>205</xdr:row>
      <xdr:rowOff>106680</xdr:rowOff>
    </xdr:to>
    <xdr:pic>
      <xdr:nvPicPr>
        <xdr:cNvPr id="6" name="图片 5"/>
        <xdr:cNvPicPr>
          <a:picLocks noChangeAspect="1"/>
        </xdr:cNvPicPr>
      </xdr:nvPicPr>
      <xdr:blipFill>
        <a:blip r:embed="rId2"/>
        <a:stretch>
          <a:fillRect/>
        </a:stretch>
      </xdr:blipFill>
      <xdr:spPr>
        <a:xfrm>
          <a:off x="1416050" y="26608405"/>
          <a:ext cx="14630400" cy="8229600"/>
        </a:xfrm>
        <a:prstGeom prst="rect">
          <a:avLst/>
        </a:prstGeom>
        <a:noFill/>
        <a:ln w="9525">
          <a:noFill/>
        </a:ln>
      </xdr:spPr>
    </xdr:pic>
    <xdr:clientData/>
  </xdr:twoCellAnchor>
  <xdr:twoCellAnchor editAs="oneCell">
    <xdr:from>
      <xdr:col>16</xdr:col>
      <xdr:colOff>0</xdr:colOff>
      <xdr:row>164</xdr:row>
      <xdr:rowOff>0</xdr:rowOff>
    </xdr:from>
    <xdr:to>
      <xdr:col>39</xdr:col>
      <xdr:colOff>350520</xdr:colOff>
      <xdr:row>205</xdr:row>
      <xdr:rowOff>106680</xdr:rowOff>
    </xdr:to>
    <xdr:pic>
      <xdr:nvPicPr>
        <xdr:cNvPr id="7" name="图片 6"/>
        <xdr:cNvPicPr>
          <a:picLocks noChangeAspect="1"/>
        </xdr:cNvPicPr>
      </xdr:nvPicPr>
      <xdr:blipFill>
        <a:blip r:embed="rId3"/>
        <a:stretch>
          <a:fillRect/>
        </a:stretch>
      </xdr:blipFill>
      <xdr:spPr>
        <a:xfrm>
          <a:off x="17338040" y="26608405"/>
          <a:ext cx="14630400" cy="8229600"/>
        </a:xfrm>
        <a:prstGeom prst="rect">
          <a:avLst/>
        </a:prstGeom>
        <a:noFill/>
        <a:ln w="9525">
          <a:noFill/>
        </a:ln>
      </xdr:spPr>
    </xdr:pic>
    <xdr:clientData/>
  </xdr:twoCellAnchor>
  <xdr:twoCellAnchor editAs="oneCell">
    <xdr:from>
      <xdr:col>43</xdr:col>
      <xdr:colOff>106680</xdr:colOff>
      <xdr:row>213</xdr:row>
      <xdr:rowOff>64770</xdr:rowOff>
    </xdr:from>
    <xdr:to>
      <xdr:col>66</xdr:col>
      <xdr:colOff>541020</xdr:colOff>
      <xdr:row>254</xdr:row>
      <xdr:rowOff>171450</xdr:rowOff>
    </xdr:to>
    <xdr:pic>
      <xdr:nvPicPr>
        <xdr:cNvPr id="8" name="图片 7"/>
        <xdr:cNvPicPr>
          <a:picLocks noChangeAspect="1"/>
        </xdr:cNvPicPr>
      </xdr:nvPicPr>
      <xdr:blipFill>
        <a:blip r:embed="rId4"/>
        <a:stretch>
          <a:fillRect/>
        </a:stretch>
      </xdr:blipFill>
      <xdr:spPr>
        <a:xfrm>
          <a:off x="34193480" y="36381055"/>
          <a:ext cx="14630400" cy="8229600"/>
        </a:xfrm>
        <a:prstGeom prst="rect">
          <a:avLst/>
        </a:prstGeom>
        <a:noFill/>
        <a:ln w="9525">
          <a:noFill/>
        </a:ln>
      </xdr:spPr>
    </xdr:pic>
    <xdr:clientData/>
  </xdr:twoCellAnchor>
  <xdr:twoCellAnchor editAs="oneCell">
    <xdr:from>
      <xdr:col>68</xdr:col>
      <xdr:colOff>198120</xdr:colOff>
      <xdr:row>212</xdr:row>
      <xdr:rowOff>102870</xdr:rowOff>
    </xdr:from>
    <xdr:to>
      <xdr:col>92</xdr:col>
      <xdr:colOff>15240</xdr:colOff>
      <xdr:row>254</xdr:row>
      <xdr:rowOff>11430</xdr:rowOff>
    </xdr:to>
    <xdr:pic>
      <xdr:nvPicPr>
        <xdr:cNvPr id="17" name="图片 16"/>
        <xdr:cNvPicPr>
          <a:picLocks noChangeAspect="1"/>
        </xdr:cNvPicPr>
      </xdr:nvPicPr>
      <xdr:blipFill>
        <a:blip r:embed="rId5"/>
        <a:stretch>
          <a:fillRect/>
        </a:stretch>
      </xdr:blipFill>
      <xdr:spPr>
        <a:xfrm>
          <a:off x="49715420" y="36221035"/>
          <a:ext cx="14630400" cy="8229600"/>
        </a:xfrm>
        <a:prstGeom prst="rect">
          <a:avLst/>
        </a:prstGeom>
        <a:noFill/>
        <a:ln w="9525">
          <a:noFill/>
        </a:ln>
      </xdr:spPr>
    </xdr:pic>
    <xdr:clientData/>
  </xdr:twoCellAnchor>
  <xdr:twoCellAnchor editAs="oneCell">
    <xdr:from>
      <xdr:col>43</xdr:col>
      <xdr:colOff>567055</xdr:colOff>
      <xdr:row>260</xdr:row>
      <xdr:rowOff>90170</xdr:rowOff>
    </xdr:from>
    <xdr:to>
      <xdr:col>67</xdr:col>
      <xdr:colOff>384175</xdr:colOff>
      <xdr:row>301</xdr:row>
      <xdr:rowOff>197485</xdr:rowOff>
    </xdr:to>
    <xdr:pic>
      <xdr:nvPicPr>
        <xdr:cNvPr id="19" name="图片 18"/>
        <xdr:cNvPicPr>
          <a:picLocks noChangeAspect="1"/>
        </xdr:cNvPicPr>
      </xdr:nvPicPr>
      <xdr:blipFill>
        <a:blip r:embed="rId6"/>
        <a:stretch>
          <a:fillRect/>
        </a:stretch>
      </xdr:blipFill>
      <xdr:spPr>
        <a:xfrm>
          <a:off x="34653855" y="45718095"/>
          <a:ext cx="14630400" cy="8230235"/>
        </a:xfrm>
        <a:prstGeom prst="rect">
          <a:avLst/>
        </a:prstGeom>
        <a:noFill/>
        <a:ln w="9525">
          <a:noFill/>
        </a:ln>
      </xdr:spPr>
    </xdr:pic>
    <xdr:clientData/>
  </xdr:twoCellAnchor>
  <xdr:twoCellAnchor editAs="oneCell">
    <xdr:from>
      <xdr:col>15</xdr:col>
      <xdr:colOff>508635</xdr:colOff>
      <xdr:row>208</xdr:row>
      <xdr:rowOff>66040</xdr:rowOff>
    </xdr:from>
    <xdr:to>
      <xdr:col>39</xdr:col>
      <xdr:colOff>241935</xdr:colOff>
      <xdr:row>249</xdr:row>
      <xdr:rowOff>172720</xdr:rowOff>
    </xdr:to>
    <xdr:pic>
      <xdr:nvPicPr>
        <xdr:cNvPr id="20" name="图片 19"/>
        <xdr:cNvPicPr>
          <a:picLocks noChangeAspect="1"/>
        </xdr:cNvPicPr>
      </xdr:nvPicPr>
      <xdr:blipFill>
        <a:blip r:embed="rId7"/>
        <a:stretch>
          <a:fillRect/>
        </a:stretch>
      </xdr:blipFill>
      <xdr:spPr>
        <a:xfrm>
          <a:off x="17229455" y="35391725"/>
          <a:ext cx="14630400" cy="8229600"/>
        </a:xfrm>
        <a:prstGeom prst="rect">
          <a:avLst/>
        </a:prstGeom>
        <a:noFill/>
        <a:ln w="9525">
          <a:noFill/>
        </a:ln>
      </xdr:spPr>
    </xdr:pic>
    <xdr:clientData/>
  </xdr:twoCellAnchor>
  <xdr:twoCellAnchor>
    <xdr:from>
      <xdr:col>5</xdr:col>
      <xdr:colOff>1539240</xdr:colOff>
      <xdr:row>85</xdr:row>
      <xdr:rowOff>151130</xdr:rowOff>
    </xdr:from>
    <xdr:to>
      <xdr:col>5</xdr:col>
      <xdr:colOff>2875280</xdr:colOff>
      <xdr:row>89</xdr:row>
      <xdr:rowOff>13970</xdr:rowOff>
    </xdr:to>
    <xdr:sp>
      <xdr:nvSpPr>
        <xdr:cNvPr id="22" name="文本框 21"/>
        <xdr:cNvSpPr txBox="1"/>
      </xdr:nvSpPr>
      <xdr:spPr>
        <a:xfrm>
          <a:off x="2955290" y="11108055"/>
          <a:ext cx="1336040" cy="655320"/>
        </a:xfrm>
        <a:prstGeom prst="rect">
          <a:avLst/>
        </a:prstGeom>
      </xdr:spPr>
      <xdr:style>
        <a:lnRef idx="0">
          <a:srgbClr val="FFFFFF"/>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100">
              <a:solidFill>
                <a:srgbClr val="FFFFFF"/>
              </a:solidFill>
            </a:rPr>
            <a:t>Challenges in implementation</a:t>
          </a:r>
          <a:endParaRPr lang="en-US" altLang="zh-CN" sz="1100">
            <a:solidFill>
              <a:srgbClr val="FFFFFF"/>
            </a:solidFill>
          </a:endParaRPr>
        </a:p>
      </xdr:txBody>
    </xdr:sp>
    <xdr:clientData/>
  </xdr:twoCellAnchor>
  <xdr:twoCellAnchor>
    <xdr:from>
      <xdr:col>5</xdr:col>
      <xdr:colOff>3705225</xdr:colOff>
      <xdr:row>54</xdr:row>
      <xdr:rowOff>61595</xdr:rowOff>
    </xdr:from>
    <xdr:to>
      <xdr:col>6</xdr:col>
      <xdr:colOff>1202690</xdr:colOff>
      <xdr:row>56</xdr:row>
      <xdr:rowOff>154305</xdr:rowOff>
    </xdr:to>
    <xdr:sp>
      <xdr:nvSpPr>
        <xdr:cNvPr id="23" name="文本框 22"/>
        <xdr:cNvSpPr txBox="1"/>
      </xdr:nvSpPr>
      <xdr:spPr>
        <a:xfrm>
          <a:off x="5121275" y="4876800"/>
          <a:ext cx="1629410" cy="48895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Source-channel</a:t>
          </a:r>
          <a:endParaRPr lang="en-US" altLang="zh-CN" sz="1100"/>
        </a:p>
        <a:p>
          <a:pPr algn="l"/>
          <a:r>
            <a:rPr lang="en-US" altLang="zh-CN" sz="1100"/>
            <a:t>encoder</a:t>
          </a:r>
          <a:endParaRPr lang="en-US" altLang="zh-CN" sz="1100"/>
        </a:p>
      </xdr:txBody>
    </xdr:sp>
    <xdr:clientData/>
  </xdr:twoCellAnchor>
  <xdr:twoCellAnchor>
    <xdr:from>
      <xdr:col>5</xdr:col>
      <xdr:colOff>3709035</xdr:colOff>
      <xdr:row>57</xdr:row>
      <xdr:rowOff>193675</xdr:rowOff>
    </xdr:from>
    <xdr:to>
      <xdr:col>6</xdr:col>
      <xdr:colOff>1206500</xdr:colOff>
      <xdr:row>60</xdr:row>
      <xdr:rowOff>88265</xdr:rowOff>
    </xdr:to>
    <xdr:sp>
      <xdr:nvSpPr>
        <xdr:cNvPr id="24" name="文本框 23"/>
        <xdr:cNvSpPr txBox="1"/>
      </xdr:nvSpPr>
      <xdr:spPr>
        <a:xfrm>
          <a:off x="5125085" y="5603240"/>
          <a:ext cx="1629410" cy="48895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Modulation</a:t>
          </a:r>
          <a:endParaRPr lang="en-US" altLang="zh-CN" sz="1100"/>
        </a:p>
      </xdr:txBody>
    </xdr:sp>
    <xdr:clientData/>
  </xdr:twoCellAnchor>
  <xdr:twoCellAnchor>
    <xdr:from>
      <xdr:col>5</xdr:col>
      <xdr:colOff>3696335</xdr:colOff>
      <xdr:row>51</xdr:row>
      <xdr:rowOff>148590</xdr:rowOff>
    </xdr:from>
    <xdr:to>
      <xdr:col>6</xdr:col>
      <xdr:colOff>1193165</xdr:colOff>
      <xdr:row>53</xdr:row>
      <xdr:rowOff>38100</xdr:rowOff>
    </xdr:to>
    <xdr:sp>
      <xdr:nvSpPr>
        <xdr:cNvPr id="25" name="文本框 24"/>
        <xdr:cNvSpPr txBox="1"/>
      </xdr:nvSpPr>
      <xdr:spPr>
        <a:xfrm>
          <a:off x="5112385" y="4369435"/>
          <a:ext cx="1628775" cy="28575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Data pre-processing</a:t>
          </a:r>
          <a:endParaRPr lang="en-US" altLang="zh-CN" sz="1100"/>
        </a:p>
      </xdr:txBody>
    </xdr:sp>
    <xdr:clientData/>
  </xdr:twoCellAnchor>
  <xdr:twoCellAnchor>
    <xdr:from>
      <xdr:col>5</xdr:col>
      <xdr:colOff>3602990</xdr:colOff>
      <xdr:row>37</xdr:row>
      <xdr:rowOff>121285</xdr:rowOff>
    </xdr:from>
    <xdr:to>
      <xdr:col>6</xdr:col>
      <xdr:colOff>605155</xdr:colOff>
      <xdr:row>38</xdr:row>
      <xdr:rowOff>179705</xdr:rowOff>
    </xdr:to>
    <xdr:sp>
      <xdr:nvSpPr>
        <xdr:cNvPr id="26" name="文本框 25"/>
        <xdr:cNvSpPr txBox="1"/>
      </xdr:nvSpPr>
      <xdr:spPr>
        <a:xfrm>
          <a:off x="5019040" y="1568450"/>
          <a:ext cx="1134110" cy="25654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noAutofit/>
        </a:bodyPr>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Arithetic mean</a:t>
          </a:r>
          <a:endParaRPr lang="en-US" altLang="zh-CN" sz="1100"/>
        </a:p>
      </xdr:txBody>
    </xdr:sp>
    <xdr:clientData/>
  </xdr:twoCellAnchor>
  <xdr:twoCellAnchor>
    <xdr:from>
      <xdr:col>5</xdr:col>
      <xdr:colOff>3601085</xdr:colOff>
      <xdr:row>39</xdr:row>
      <xdr:rowOff>83820</xdr:rowOff>
    </xdr:from>
    <xdr:to>
      <xdr:col>6</xdr:col>
      <xdr:colOff>603250</xdr:colOff>
      <xdr:row>40</xdr:row>
      <xdr:rowOff>142240</xdr:rowOff>
    </xdr:to>
    <xdr:sp>
      <xdr:nvSpPr>
        <xdr:cNvPr id="27" name="文本框 26"/>
        <xdr:cNvSpPr txBox="1"/>
      </xdr:nvSpPr>
      <xdr:spPr>
        <a:xfrm>
          <a:off x="5017135" y="1927225"/>
          <a:ext cx="1134110" cy="25654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noAutofit/>
        </a:bodyPr>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Weighted sum</a:t>
          </a:r>
          <a:endParaRPr lang="en-US" altLang="zh-CN" sz="1100"/>
        </a:p>
      </xdr:txBody>
    </xdr:sp>
    <xdr:clientData/>
  </xdr:twoCellAnchor>
  <xdr:twoCellAnchor>
    <xdr:from>
      <xdr:col>5</xdr:col>
      <xdr:colOff>3611245</xdr:colOff>
      <xdr:row>41</xdr:row>
      <xdr:rowOff>77470</xdr:rowOff>
    </xdr:from>
    <xdr:to>
      <xdr:col>6</xdr:col>
      <xdr:colOff>612140</xdr:colOff>
      <xdr:row>43</xdr:row>
      <xdr:rowOff>134620</xdr:rowOff>
    </xdr:to>
    <xdr:sp>
      <xdr:nvSpPr>
        <xdr:cNvPr id="28" name="文本框 27"/>
        <xdr:cNvSpPr txBox="1"/>
      </xdr:nvSpPr>
      <xdr:spPr>
        <a:xfrm>
          <a:off x="5027295" y="2317115"/>
          <a:ext cx="1132840" cy="45339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Product (sum of logarithms)</a:t>
          </a:r>
          <a:endParaRPr lang="en-US" altLang="zh-CN" sz="1100"/>
        </a:p>
      </xdr:txBody>
    </xdr:sp>
    <xdr:clientData/>
  </xdr:twoCellAnchor>
  <xdr:twoCellAnchor>
    <xdr:from>
      <xdr:col>5</xdr:col>
      <xdr:colOff>3254375</xdr:colOff>
      <xdr:row>37</xdr:row>
      <xdr:rowOff>160020</xdr:rowOff>
    </xdr:from>
    <xdr:to>
      <xdr:col>5</xdr:col>
      <xdr:colOff>3506470</xdr:colOff>
      <xdr:row>44</xdr:row>
      <xdr:rowOff>112395</xdr:rowOff>
    </xdr:to>
    <xdr:sp>
      <xdr:nvSpPr>
        <xdr:cNvPr id="29" name="左大括号 28"/>
        <xdr:cNvSpPr/>
      </xdr:nvSpPr>
      <xdr:spPr>
        <a:xfrm>
          <a:off x="4670425" y="1607185"/>
          <a:ext cx="252095" cy="1339215"/>
        </a:xfrm>
        <a:prstGeom prst="leftBrace">
          <a:avLst/>
        </a:prstGeom>
        <a:ln>
          <a:solidFill>
            <a:sysClr val="windowText" lastClr="000000"/>
          </a:solidFill>
        </a:ln>
      </xdr:spPr>
      <xdr:style>
        <a:lnRef idx="3">
          <a:schemeClr val="accent1"/>
        </a:lnRef>
        <a:fillRef idx="0">
          <a:srgbClr val="FFFFFF"/>
        </a:fillRef>
        <a:effectRef idx="0">
          <a:srgbClr val="FFFFFF"/>
        </a:effectRef>
        <a:fontRef idx="minor">
          <a:schemeClr val="tx1"/>
        </a:fontRef>
      </xdr:style>
      <xdr:txBody>
        <a:bodyPr vertOverflow="clip" horzOverflow="clip" wrap="square" rtlCol="0" anchor="t"/>
        <a:p>
          <a:pPr algn="l"/>
          <a:endParaRPr lang="zh-CN" altLang="en-US" sz="1100"/>
        </a:p>
      </xdr:txBody>
    </xdr:sp>
    <xdr:clientData/>
  </xdr:twoCellAnchor>
  <xdr:twoCellAnchor>
    <xdr:from>
      <xdr:col>5</xdr:col>
      <xdr:colOff>3615055</xdr:colOff>
      <xdr:row>44</xdr:row>
      <xdr:rowOff>55245</xdr:rowOff>
    </xdr:from>
    <xdr:to>
      <xdr:col>6</xdr:col>
      <xdr:colOff>617220</xdr:colOff>
      <xdr:row>45</xdr:row>
      <xdr:rowOff>113665</xdr:rowOff>
    </xdr:to>
    <xdr:sp>
      <xdr:nvSpPr>
        <xdr:cNvPr id="30" name="文本框 29"/>
        <xdr:cNvSpPr txBox="1"/>
      </xdr:nvSpPr>
      <xdr:spPr>
        <a:xfrm>
          <a:off x="5031105" y="2889250"/>
          <a:ext cx="1134110" cy="25654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noAutofit/>
        </a:bodyPr>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a:t>
          </a:r>
          <a:endParaRPr lang="en-US" altLang="zh-CN" sz="1100"/>
        </a:p>
      </xdr:txBody>
    </xdr:sp>
    <xdr:clientData/>
  </xdr:twoCellAnchor>
  <xdr:twoCellAnchor>
    <xdr:from>
      <xdr:col>6</xdr:col>
      <xdr:colOff>727710</xdr:colOff>
      <xdr:row>39</xdr:row>
      <xdr:rowOff>177165</xdr:rowOff>
    </xdr:from>
    <xdr:to>
      <xdr:col>6</xdr:col>
      <xdr:colOff>1043940</xdr:colOff>
      <xdr:row>40</xdr:row>
      <xdr:rowOff>54610</xdr:rowOff>
    </xdr:to>
    <xdr:sp>
      <xdr:nvSpPr>
        <xdr:cNvPr id="31" name="右箭头 30"/>
        <xdr:cNvSpPr/>
      </xdr:nvSpPr>
      <xdr:spPr>
        <a:xfrm>
          <a:off x="6275705" y="2020570"/>
          <a:ext cx="316230" cy="75565"/>
        </a:xfrm>
        <a:prstGeom prst="rightArrow">
          <a:avLst>
            <a:gd name="adj1" fmla="val 50000"/>
            <a:gd name="adj2" fmla="val 80833"/>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zh-CN" altLang="en-US" sz="1100"/>
        </a:p>
      </xdr:txBody>
    </xdr:sp>
    <xdr:clientData/>
  </xdr:twoCellAnchor>
  <xdr:twoCellAnchor>
    <xdr:from>
      <xdr:col>6</xdr:col>
      <xdr:colOff>1125220</xdr:colOff>
      <xdr:row>38</xdr:row>
      <xdr:rowOff>192405</xdr:rowOff>
    </xdr:from>
    <xdr:to>
      <xdr:col>6</xdr:col>
      <xdr:colOff>2584450</xdr:colOff>
      <xdr:row>41</xdr:row>
      <xdr:rowOff>90805</xdr:rowOff>
    </xdr:to>
    <xdr:sp>
      <xdr:nvSpPr>
        <xdr:cNvPr id="32" name="文本框 31"/>
        <xdr:cNvSpPr txBox="1"/>
      </xdr:nvSpPr>
      <xdr:spPr>
        <a:xfrm>
          <a:off x="6673215" y="1837690"/>
          <a:ext cx="1459230" cy="49276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200" b="1" u="sng"/>
            <a:t>Histogram sum</a:t>
          </a:r>
          <a:endParaRPr lang="en-US" altLang="zh-CN" sz="1100" b="1" u="sng"/>
        </a:p>
        <a:p>
          <a:pPr algn="l"/>
          <a:r>
            <a:rPr lang="en-US" altLang="zh-CN" sz="1100" u="sng"/>
            <a:t>Application on FEEL</a:t>
          </a:r>
          <a:endParaRPr lang="en-US" altLang="zh-CN" sz="1100" u="sng"/>
        </a:p>
      </xdr:txBody>
    </xdr:sp>
    <xdr:clientData/>
  </xdr:twoCellAnchor>
  <xdr:twoCellAnchor>
    <xdr:from>
      <xdr:col>5</xdr:col>
      <xdr:colOff>3614420</xdr:colOff>
      <xdr:row>81</xdr:row>
      <xdr:rowOff>113665</xdr:rowOff>
    </xdr:from>
    <xdr:to>
      <xdr:col>6</xdr:col>
      <xdr:colOff>1111885</xdr:colOff>
      <xdr:row>84</xdr:row>
      <xdr:rowOff>8255</xdr:rowOff>
    </xdr:to>
    <xdr:sp>
      <xdr:nvSpPr>
        <xdr:cNvPr id="33" name="文本框 32"/>
        <xdr:cNvSpPr txBox="1"/>
      </xdr:nvSpPr>
      <xdr:spPr>
        <a:xfrm>
          <a:off x="5030470" y="10278110"/>
          <a:ext cx="1629410" cy="48895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Synchronization impairments</a:t>
          </a:r>
          <a:endParaRPr lang="en-US" altLang="zh-CN" sz="1100"/>
        </a:p>
      </xdr:txBody>
    </xdr:sp>
    <xdr:clientData/>
  </xdr:twoCellAnchor>
  <xdr:twoCellAnchor>
    <xdr:from>
      <xdr:col>5</xdr:col>
      <xdr:colOff>3618865</xdr:colOff>
      <xdr:row>85</xdr:row>
      <xdr:rowOff>146685</xdr:rowOff>
    </xdr:from>
    <xdr:to>
      <xdr:col>6</xdr:col>
      <xdr:colOff>1116330</xdr:colOff>
      <xdr:row>88</xdr:row>
      <xdr:rowOff>41275</xdr:rowOff>
    </xdr:to>
    <xdr:sp>
      <xdr:nvSpPr>
        <xdr:cNvPr id="34" name="文本框 33"/>
        <xdr:cNvSpPr txBox="1"/>
      </xdr:nvSpPr>
      <xdr:spPr>
        <a:xfrm>
          <a:off x="5034915" y="11103610"/>
          <a:ext cx="1629410" cy="48895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Power management</a:t>
          </a:r>
          <a:endParaRPr lang="en-US" altLang="zh-CN" sz="1100"/>
        </a:p>
      </xdr:txBody>
    </xdr:sp>
    <xdr:clientData/>
  </xdr:twoCellAnchor>
  <xdr:twoCellAnchor>
    <xdr:from>
      <xdr:col>5</xdr:col>
      <xdr:colOff>3629660</xdr:colOff>
      <xdr:row>89</xdr:row>
      <xdr:rowOff>141605</xdr:rowOff>
    </xdr:from>
    <xdr:to>
      <xdr:col>6</xdr:col>
      <xdr:colOff>1126490</xdr:colOff>
      <xdr:row>91</xdr:row>
      <xdr:rowOff>41910</xdr:rowOff>
    </xdr:to>
    <xdr:sp>
      <xdr:nvSpPr>
        <xdr:cNvPr id="35" name="文本框 34"/>
        <xdr:cNvSpPr txBox="1"/>
      </xdr:nvSpPr>
      <xdr:spPr>
        <a:xfrm>
          <a:off x="5045710" y="11891010"/>
          <a:ext cx="1628775" cy="296545"/>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Channel estimation</a:t>
          </a:r>
          <a:endParaRPr lang="en-US" altLang="zh-CN" sz="1100"/>
        </a:p>
      </xdr:txBody>
    </xdr:sp>
    <xdr:clientData/>
  </xdr:twoCellAnchor>
  <xdr:twoCellAnchor>
    <xdr:from>
      <xdr:col>5</xdr:col>
      <xdr:colOff>3691890</xdr:colOff>
      <xdr:row>61</xdr:row>
      <xdr:rowOff>8255</xdr:rowOff>
    </xdr:from>
    <xdr:to>
      <xdr:col>6</xdr:col>
      <xdr:colOff>1189355</xdr:colOff>
      <xdr:row>63</xdr:row>
      <xdr:rowOff>100965</xdr:rowOff>
    </xdr:to>
    <xdr:sp>
      <xdr:nvSpPr>
        <xdr:cNvPr id="36" name="文本框 35"/>
        <xdr:cNvSpPr txBox="1"/>
      </xdr:nvSpPr>
      <xdr:spPr>
        <a:xfrm>
          <a:off x="5107940" y="6210300"/>
          <a:ext cx="1629410" cy="48895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Channel </a:t>
          </a:r>
          <a:endParaRPr lang="en-US" altLang="zh-CN" sz="1100"/>
        </a:p>
      </xdr:txBody>
    </xdr:sp>
    <xdr:clientData/>
  </xdr:twoCellAnchor>
  <xdr:twoCellAnchor>
    <xdr:from>
      <xdr:col>5</xdr:col>
      <xdr:colOff>3677920</xdr:colOff>
      <xdr:row>64</xdr:row>
      <xdr:rowOff>59055</xdr:rowOff>
    </xdr:from>
    <xdr:to>
      <xdr:col>6</xdr:col>
      <xdr:colOff>1175385</xdr:colOff>
      <xdr:row>66</xdr:row>
      <xdr:rowOff>151765</xdr:rowOff>
    </xdr:to>
    <xdr:sp>
      <xdr:nvSpPr>
        <xdr:cNvPr id="37" name="文本框 36"/>
        <xdr:cNvSpPr txBox="1"/>
      </xdr:nvSpPr>
      <xdr:spPr>
        <a:xfrm>
          <a:off x="5093970" y="6855460"/>
          <a:ext cx="1629410" cy="48895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Demodulation</a:t>
          </a:r>
          <a:endParaRPr lang="en-US" altLang="zh-CN" sz="1100"/>
        </a:p>
      </xdr:txBody>
    </xdr:sp>
    <xdr:clientData/>
  </xdr:twoCellAnchor>
  <xdr:twoCellAnchor>
    <xdr:from>
      <xdr:col>5</xdr:col>
      <xdr:colOff>3676015</xdr:colOff>
      <xdr:row>67</xdr:row>
      <xdr:rowOff>98425</xdr:rowOff>
    </xdr:from>
    <xdr:to>
      <xdr:col>6</xdr:col>
      <xdr:colOff>1173480</xdr:colOff>
      <xdr:row>69</xdr:row>
      <xdr:rowOff>191135</xdr:rowOff>
    </xdr:to>
    <xdr:sp>
      <xdr:nvSpPr>
        <xdr:cNvPr id="38" name="文本框 37"/>
        <xdr:cNvSpPr txBox="1"/>
      </xdr:nvSpPr>
      <xdr:spPr>
        <a:xfrm>
          <a:off x="5092065" y="7489190"/>
          <a:ext cx="1629410" cy="48895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a:sym typeface="+mn-ea"/>
            </a:rPr>
            <a:t>Source-channel</a:t>
          </a:r>
          <a:endParaRPr lang="en-US" altLang="zh-CN" sz="1100"/>
        </a:p>
        <a:p>
          <a:pPr algn="l"/>
          <a:r>
            <a:rPr lang="en-US" altLang="zh-CN">
              <a:sym typeface="+mn-ea"/>
            </a:rPr>
            <a:t>decoder</a:t>
          </a:r>
          <a:endParaRPr lang="en-US" altLang="zh-CN" sz="1100"/>
        </a:p>
        <a:p>
          <a:pPr algn="l"/>
          <a:endParaRPr lang="en-US" altLang="zh-CN" sz="1100"/>
        </a:p>
      </xdr:txBody>
    </xdr:sp>
    <xdr:clientData/>
  </xdr:twoCellAnchor>
  <xdr:twoCellAnchor>
    <xdr:from>
      <xdr:col>5</xdr:col>
      <xdr:colOff>3679825</xdr:colOff>
      <xdr:row>70</xdr:row>
      <xdr:rowOff>177800</xdr:rowOff>
    </xdr:from>
    <xdr:to>
      <xdr:col>6</xdr:col>
      <xdr:colOff>1177290</xdr:colOff>
      <xdr:row>73</xdr:row>
      <xdr:rowOff>72390</xdr:rowOff>
    </xdr:to>
    <xdr:sp>
      <xdr:nvSpPr>
        <xdr:cNvPr id="39" name="文本框 38"/>
        <xdr:cNvSpPr txBox="1"/>
      </xdr:nvSpPr>
      <xdr:spPr>
        <a:xfrm>
          <a:off x="5095875" y="8162925"/>
          <a:ext cx="1629410" cy="488950"/>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a:sym typeface="+mn-ea"/>
            </a:rPr>
            <a:t>Data post-processing</a:t>
          </a:r>
          <a:endParaRPr lang="en-US" altLang="zh-CN" sz="1100"/>
        </a:p>
        <a:p>
          <a:pPr algn="l"/>
          <a:endParaRPr lang="en-US" altLang="zh-CN" sz="1100"/>
        </a:p>
      </xdr:txBody>
    </xdr:sp>
    <xdr:clientData/>
  </xdr:twoCellAnchor>
  <xdr:twoCellAnchor>
    <xdr:from>
      <xdr:col>6</xdr:col>
      <xdr:colOff>158115</xdr:colOff>
      <xdr:row>53</xdr:row>
      <xdr:rowOff>128905</xdr:rowOff>
    </xdr:from>
    <xdr:to>
      <xdr:col>6</xdr:col>
      <xdr:colOff>562610</xdr:colOff>
      <xdr:row>54</xdr:row>
      <xdr:rowOff>6985</xdr:rowOff>
    </xdr:to>
    <xdr:sp>
      <xdr:nvSpPr>
        <xdr:cNvPr id="40" name="下箭头 39"/>
        <xdr:cNvSpPr/>
      </xdr:nvSpPr>
      <xdr:spPr>
        <a:xfrm>
          <a:off x="5706110" y="4745990"/>
          <a:ext cx="404495" cy="76200"/>
        </a:xfrm>
        <a:prstGeom prst="downArrow">
          <a:avLst>
            <a:gd name="adj1" fmla="val 35321"/>
            <a:gd name="adj2" fmla="val 50000"/>
          </a:avLst>
        </a:prstGeom>
        <a:solidFill>
          <a:schemeClr val="accent1"/>
        </a:solidFill>
        <a:ln>
          <a:solidFill>
            <a:schemeClr val="accent1"/>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zh-CN" altLang="en-US" sz="1100"/>
        </a:p>
      </xdr:txBody>
    </xdr:sp>
    <xdr:clientData/>
  </xdr:twoCellAnchor>
  <xdr:twoCellAnchor>
    <xdr:from>
      <xdr:col>6</xdr:col>
      <xdr:colOff>133350</xdr:colOff>
      <xdr:row>57</xdr:row>
      <xdr:rowOff>52070</xdr:rowOff>
    </xdr:from>
    <xdr:to>
      <xdr:col>6</xdr:col>
      <xdr:colOff>537845</xdr:colOff>
      <xdr:row>57</xdr:row>
      <xdr:rowOff>128270</xdr:rowOff>
    </xdr:to>
    <xdr:sp>
      <xdr:nvSpPr>
        <xdr:cNvPr id="41" name="下箭头 40"/>
        <xdr:cNvSpPr/>
      </xdr:nvSpPr>
      <xdr:spPr>
        <a:xfrm>
          <a:off x="5681345" y="5461635"/>
          <a:ext cx="404495" cy="76200"/>
        </a:xfrm>
        <a:prstGeom prst="downArrow">
          <a:avLst>
            <a:gd name="adj1" fmla="val 35321"/>
            <a:gd name="adj2" fmla="val 50000"/>
          </a:avLst>
        </a:prstGeom>
        <a:solidFill>
          <a:schemeClr val="accent1"/>
        </a:solidFill>
        <a:ln>
          <a:solidFill>
            <a:schemeClr val="accent1"/>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6</xdr:col>
      <xdr:colOff>165735</xdr:colOff>
      <xdr:row>60</xdr:row>
      <xdr:rowOff>107950</xdr:rowOff>
    </xdr:from>
    <xdr:to>
      <xdr:col>6</xdr:col>
      <xdr:colOff>570230</xdr:colOff>
      <xdr:row>60</xdr:row>
      <xdr:rowOff>184150</xdr:rowOff>
    </xdr:to>
    <xdr:sp>
      <xdr:nvSpPr>
        <xdr:cNvPr id="42" name="下箭头 41"/>
        <xdr:cNvSpPr/>
      </xdr:nvSpPr>
      <xdr:spPr>
        <a:xfrm>
          <a:off x="5713730" y="6111875"/>
          <a:ext cx="404495" cy="76200"/>
        </a:xfrm>
        <a:prstGeom prst="downArrow">
          <a:avLst>
            <a:gd name="adj1" fmla="val 35321"/>
            <a:gd name="adj2" fmla="val 50000"/>
          </a:avLst>
        </a:prstGeom>
        <a:solidFill>
          <a:schemeClr val="accent1"/>
        </a:solidFill>
        <a:ln>
          <a:solidFill>
            <a:schemeClr val="accent1"/>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6</xdr:col>
      <xdr:colOff>180340</xdr:colOff>
      <xdr:row>63</xdr:row>
      <xdr:rowOff>154305</xdr:rowOff>
    </xdr:from>
    <xdr:to>
      <xdr:col>6</xdr:col>
      <xdr:colOff>584835</xdr:colOff>
      <xdr:row>64</xdr:row>
      <xdr:rowOff>32385</xdr:rowOff>
    </xdr:to>
    <xdr:sp>
      <xdr:nvSpPr>
        <xdr:cNvPr id="43" name="下箭头 42"/>
        <xdr:cNvSpPr/>
      </xdr:nvSpPr>
      <xdr:spPr>
        <a:xfrm>
          <a:off x="5728335" y="6752590"/>
          <a:ext cx="404495" cy="76200"/>
        </a:xfrm>
        <a:prstGeom prst="downArrow">
          <a:avLst>
            <a:gd name="adj1" fmla="val 35321"/>
            <a:gd name="adj2" fmla="val 50000"/>
          </a:avLst>
        </a:prstGeom>
        <a:solidFill>
          <a:schemeClr val="accent1"/>
        </a:solidFill>
        <a:ln>
          <a:solidFill>
            <a:schemeClr val="accent1"/>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6</xdr:col>
      <xdr:colOff>148590</xdr:colOff>
      <xdr:row>66</xdr:row>
      <xdr:rowOff>182245</xdr:rowOff>
    </xdr:from>
    <xdr:to>
      <xdr:col>6</xdr:col>
      <xdr:colOff>553085</xdr:colOff>
      <xdr:row>67</xdr:row>
      <xdr:rowOff>60325</xdr:rowOff>
    </xdr:to>
    <xdr:sp>
      <xdr:nvSpPr>
        <xdr:cNvPr id="44" name="下箭头 43"/>
        <xdr:cNvSpPr/>
      </xdr:nvSpPr>
      <xdr:spPr>
        <a:xfrm>
          <a:off x="5696585" y="7374890"/>
          <a:ext cx="404495" cy="76200"/>
        </a:xfrm>
        <a:prstGeom prst="downArrow">
          <a:avLst>
            <a:gd name="adj1" fmla="val 35321"/>
            <a:gd name="adj2" fmla="val 50000"/>
          </a:avLst>
        </a:prstGeom>
        <a:solidFill>
          <a:schemeClr val="accent1"/>
        </a:solidFill>
        <a:ln>
          <a:solidFill>
            <a:schemeClr val="accent1"/>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6</xdr:col>
      <xdr:colOff>140335</xdr:colOff>
      <xdr:row>70</xdr:row>
      <xdr:rowOff>81915</xdr:rowOff>
    </xdr:from>
    <xdr:to>
      <xdr:col>6</xdr:col>
      <xdr:colOff>544830</xdr:colOff>
      <xdr:row>70</xdr:row>
      <xdr:rowOff>158115</xdr:rowOff>
    </xdr:to>
    <xdr:sp>
      <xdr:nvSpPr>
        <xdr:cNvPr id="45" name="下箭头 44"/>
        <xdr:cNvSpPr/>
      </xdr:nvSpPr>
      <xdr:spPr>
        <a:xfrm>
          <a:off x="5688330" y="8067040"/>
          <a:ext cx="404495" cy="76200"/>
        </a:xfrm>
        <a:prstGeom prst="downArrow">
          <a:avLst>
            <a:gd name="adj1" fmla="val 35321"/>
            <a:gd name="adj2" fmla="val 50000"/>
          </a:avLst>
        </a:prstGeom>
        <a:solidFill>
          <a:schemeClr val="accent1"/>
        </a:solidFill>
        <a:ln>
          <a:solidFill>
            <a:schemeClr val="accent1"/>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6</xdr:col>
      <xdr:colOff>1783715</xdr:colOff>
      <xdr:row>62</xdr:row>
      <xdr:rowOff>42545</xdr:rowOff>
    </xdr:from>
    <xdr:to>
      <xdr:col>8</xdr:col>
      <xdr:colOff>9525</xdr:colOff>
      <xdr:row>70</xdr:row>
      <xdr:rowOff>45085</xdr:rowOff>
    </xdr:to>
    <xdr:sp>
      <xdr:nvSpPr>
        <xdr:cNvPr id="46" name="文本框 45"/>
        <xdr:cNvSpPr txBox="1"/>
      </xdr:nvSpPr>
      <xdr:spPr>
        <a:xfrm>
          <a:off x="7331710" y="6442710"/>
          <a:ext cx="2762885" cy="1587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200" b="1" u="sng"/>
            <a:t>Availability of CSI at the transmitter (CSIT) and CSI at the receiver (CSIR):</a:t>
          </a:r>
          <a:endParaRPr lang="en-US" altLang="zh-CN" sz="1100" u="sng"/>
        </a:p>
        <a:p>
          <a:pPr algn="l"/>
          <a:endParaRPr lang="en-US" altLang="zh-CN" sz="1100" u="sng"/>
        </a:p>
        <a:p>
          <a:pPr algn="l"/>
          <a:r>
            <a:rPr lang="en-US" altLang="zh-CN" sz="1100" u="sng"/>
            <a:t>1. CSIT: Available, CSIR: Not Available</a:t>
          </a:r>
          <a:endParaRPr lang="en-US" altLang="zh-CN" sz="1100" u="sng"/>
        </a:p>
        <a:p>
          <a:pPr algn="l"/>
          <a:r>
            <a:rPr lang="en-US" altLang="zh-CN" sz="1100" u="sng"/>
            <a:t>2. CSIT: Available, CSIR: Available</a:t>
          </a:r>
          <a:endParaRPr lang="en-US" altLang="zh-CN" sz="1100" u="sng"/>
        </a:p>
        <a:p>
          <a:pPr algn="l"/>
          <a:r>
            <a:rPr lang="en-US" altLang="zh-CN" sz="1100" u="sng"/>
            <a:t>3. CSIT: Not Available, CSIR: Available</a:t>
          </a:r>
          <a:endParaRPr lang="en-US" altLang="zh-CN" sz="1100" u="sng"/>
        </a:p>
        <a:p>
          <a:pPr algn="l"/>
          <a:r>
            <a:rPr lang="en-US" altLang="zh-CN" sz="1100" u="sng"/>
            <a:t>4. CSIT: Not Available, CSIR: Not Available</a:t>
          </a:r>
          <a:endParaRPr lang="en-US" altLang="zh-CN" sz="1100" u="sng"/>
        </a:p>
      </xdr:txBody>
    </xdr:sp>
    <xdr:clientData/>
  </xdr:twoCellAnchor>
  <xdr:twoCellAnchor>
    <xdr:from>
      <xdr:col>6</xdr:col>
      <xdr:colOff>1731645</xdr:colOff>
      <xdr:row>69</xdr:row>
      <xdr:rowOff>182880</xdr:rowOff>
    </xdr:from>
    <xdr:to>
      <xdr:col>7</xdr:col>
      <xdr:colOff>278130</xdr:colOff>
      <xdr:row>76</xdr:row>
      <xdr:rowOff>186055</xdr:rowOff>
    </xdr:to>
    <xdr:sp>
      <xdr:nvSpPr>
        <xdr:cNvPr id="47" name="文本框 46"/>
        <xdr:cNvSpPr txBox="1"/>
      </xdr:nvSpPr>
      <xdr:spPr>
        <a:xfrm>
          <a:off x="7279640" y="7969885"/>
          <a:ext cx="2508885" cy="139001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200" b="1" u="sng"/>
            <a:t>Performance Metrics:</a:t>
          </a:r>
          <a:endParaRPr lang="en-US" altLang="zh-CN" sz="1100" u="sng"/>
        </a:p>
        <a:p>
          <a:pPr algn="l"/>
          <a:endParaRPr lang="en-US" altLang="zh-CN" sz="1100" u="sng"/>
        </a:p>
        <a:p>
          <a:pPr algn="l"/>
          <a:r>
            <a:rPr lang="en-US" altLang="zh-CN" sz="1100" u="sng"/>
            <a:t>1. MSE</a:t>
          </a:r>
          <a:endParaRPr lang="en-US" altLang="zh-CN" sz="1100" u="sng"/>
        </a:p>
        <a:p>
          <a:pPr algn="l"/>
          <a:r>
            <a:rPr lang="en-US" altLang="zh-CN" sz="1100" u="sng"/>
            <a:t>2. Outage probability</a:t>
          </a:r>
          <a:endParaRPr lang="en-US" altLang="zh-CN" sz="1100" u="sng"/>
        </a:p>
        <a:p>
          <a:pPr algn="l"/>
          <a:r>
            <a:rPr lang="en-US" altLang="zh-CN" sz="1100" u="sng"/>
            <a:t>3. Computation error rate</a:t>
          </a:r>
          <a:endParaRPr lang="en-US" altLang="zh-CN" sz="1100" u="sng"/>
        </a:p>
        <a:p>
          <a:pPr algn="l"/>
          <a:r>
            <a:rPr lang="en-US" altLang="zh-CN" sz="1100" u="sng"/>
            <a:t>4. computation rate and throughput</a:t>
          </a:r>
          <a:endParaRPr lang="en-US" altLang="zh-CN" sz="1100" u="sng"/>
        </a:p>
      </xdr:txBody>
    </xdr:sp>
    <xdr:clientData/>
  </xdr:twoCellAnchor>
  <xdr:twoCellAnchor>
    <xdr:from>
      <xdr:col>6</xdr:col>
      <xdr:colOff>1755775</xdr:colOff>
      <xdr:row>55</xdr:row>
      <xdr:rowOff>196850</xdr:rowOff>
    </xdr:from>
    <xdr:to>
      <xdr:col>7</xdr:col>
      <xdr:colOff>196215</xdr:colOff>
      <xdr:row>61</xdr:row>
      <xdr:rowOff>59055</xdr:rowOff>
    </xdr:to>
    <xdr:sp>
      <xdr:nvSpPr>
        <xdr:cNvPr id="51" name="文本框 50"/>
        <xdr:cNvSpPr txBox="1"/>
      </xdr:nvSpPr>
      <xdr:spPr>
        <a:xfrm>
          <a:off x="7303770" y="5210175"/>
          <a:ext cx="2402840" cy="10509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200" b="1" u="sng">
              <a:sym typeface="+mn-ea"/>
            </a:rPr>
            <a:t>Time domain relization</a:t>
          </a:r>
          <a:endParaRPr lang="en-US" altLang="zh-CN" sz="1200" b="1" u="sng"/>
        </a:p>
        <a:p>
          <a:pPr algn="l"/>
          <a:r>
            <a:rPr lang="en-US" altLang="zh-CN" sz="1100" u="sng">
              <a:sym typeface="+mn-ea"/>
            </a:rPr>
            <a:t>ASK(OOK)</a:t>
          </a:r>
          <a:endParaRPr lang="en-US" altLang="zh-CN" sz="1200" b="1" u="sng">
            <a:sym typeface="+mn-ea"/>
          </a:endParaRPr>
        </a:p>
        <a:p>
          <a:pPr algn="l"/>
          <a:endParaRPr lang="en-US" altLang="zh-CN" sz="1200" b="1" u="sng">
            <a:sym typeface="+mn-ea"/>
          </a:endParaRPr>
        </a:p>
        <a:p>
          <a:pPr algn="l"/>
          <a:r>
            <a:rPr lang="en-US" altLang="zh-CN" sz="1200" b="1" u="sng">
              <a:sym typeface="+mn-ea"/>
            </a:rPr>
            <a:t>Frequency domain relization</a:t>
          </a:r>
          <a:endParaRPr lang="en-US" altLang="zh-CN" sz="1200" b="1" u="sng"/>
        </a:p>
        <a:p>
          <a:pPr algn="l"/>
          <a:r>
            <a:rPr lang="en-US" altLang="zh-CN" sz="1100" u="sng">
              <a:sym typeface="+mn-ea"/>
            </a:rPr>
            <a:t>FSK, OFDM</a:t>
          </a:r>
          <a:endParaRPr lang="en-US" altLang="zh-CN" sz="1100" u="sng"/>
        </a:p>
      </xdr:txBody>
    </xdr:sp>
    <xdr:clientData/>
  </xdr:twoCellAnchor>
  <xdr:twoCellAnchor>
    <xdr:from>
      <xdr:col>6</xdr:col>
      <xdr:colOff>1249045</xdr:colOff>
      <xdr:row>58</xdr:row>
      <xdr:rowOff>153035</xdr:rowOff>
    </xdr:from>
    <xdr:to>
      <xdr:col>6</xdr:col>
      <xdr:colOff>1759585</xdr:colOff>
      <xdr:row>59</xdr:row>
      <xdr:rowOff>109220</xdr:rowOff>
    </xdr:to>
    <xdr:sp>
      <xdr:nvSpPr>
        <xdr:cNvPr id="54" name="右箭头 53"/>
        <xdr:cNvSpPr/>
      </xdr:nvSpPr>
      <xdr:spPr>
        <a:xfrm>
          <a:off x="6797040" y="5760720"/>
          <a:ext cx="510540" cy="154305"/>
        </a:xfrm>
        <a:prstGeom prst="rightArrow">
          <a:avLst/>
        </a:prstGeom>
        <a:solidFill>
          <a:schemeClr val="accent2">
            <a:lumMod val="20000"/>
            <a:lumOff val="80000"/>
          </a:schemeClr>
        </a:solidFill>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6</xdr:col>
      <xdr:colOff>1210945</xdr:colOff>
      <xdr:row>62</xdr:row>
      <xdr:rowOff>53975</xdr:rowOff>
    </xdr:from>
    <xdr:to>
      <xdr:col>6</xdr:col>
      <xdr:colOff>1781810</xdr:colOff>
      <xdr:row>63</xdr:row>
      <xdr:rowOff>8890</xdr:rowOff>
    </xdr:to>
    <xdr:sp>
      <xdr:nvSpPr>
        <xdr:cNvPr id="55" name="右箭头 54"/>
        <xdr:cNvSpPr/>
      </xdr:nvSpPr>
      <xdr:spPr>
        <a:xfrm rot="1800000">
          <a:off x="6758940" y="6454140"/>
          <a:ext cx="570865" cy="153035"/>
        </a:xfrm>
        <a:prstGeom prst="rightArrow">
          <a:avLst/>
        </a:prstGeom>
        <a:solidFill>
          <a:schemeClr val="accent2">
            <a:lumMod val="20000"/>
            <a:lumOff val="80000"/>
          </a:schemeClr>
        </a:solidFill>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6</xdr:col>
      <xdr:colOff>1247775</xdr:colOff>
      <xdr:row>71</xdr:row>
      <xdr:rowOff>126365</xdr:rowOff>
    </xdr:from>
    <xdr:to>
      <xdr:col>6</xdr:col>
      <xdr:colOff>1856105</xdr:colOff>
      <xdr:row>72</xdr:row>
      <xdr:rowOff>83185</xdr:rowOff>
    </xdr:to>
    <xdr:sp>
      <xdr:nvSpPr>
        <xdr:cNvPr id="56" name="右箭头 55"/>
        <xdr:cNvSpPr/>
      </xdr:nvSpPr>
      <xdr:spPr>
        <a:xfrm rot="20220000">
          <a:off x="6795770" y="8309610"/>
          <a:ext cx="608330" cy="154940"/>
        </a:xfrm>
        <a:prstGeom prst="rightArrow">
          <a:avLst/>
        </a:prstGeom>
        <a:solidFill>
          <a:schemeClr val="accent2">
            <a:lumMod val="20000"/>
            <a:lumOff val="80000"/>
          </a:schemeClr>
        </a:solidFill>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5</xdr:col>
      <xdr:colOff>441007</xdr:colOff>
      <xdr:row>48</xdr:row>
      <xdr:rowOff>159067</xdr:rowOff>
    </xdr:from>
    <xdr:to>
      <xdr:col>5</xdr:col>
      <xdr:colOff>1675447</xdr:colOff>
      <xdr:row>62</xdr:row>
      <xdr:rowOff>186372</xdr:rowOff>
    </xdr:to>
    <xdr:cxnSp>
      <xdr:nvCxnSpPr>
        <xdr:cNvPr id="58" name="曲线连接符 57"/>
        <xdr:cNvCxnSpPr>
          <a:endCxn id="4" idx="1"/>
        </xdr:cNvCxnSpPr>
      </xdr:nvCxnSpPr>
      <xdr:spPr>
        <a:xfrm rot="5400000" flipV="1">
          <a:off x="1073150" y="4568190"/>
          <a:ext cx="2800985" cy="1234440"/>
        </a:xfrm>
        <a:prstGeom prst="curvedConnector2">
          <a:avLst/>
        </a:prstGeom>
        <a:ln w="19050">
          <a:solidFill>
            <a:srgbClr val="0000FF"/>
          </a:solidFill>
          <a:tailEnd type="triangle" w="lg" len="lg"/>
        </a:ln>
      </xdr:spPr>
      <xdr:style>
        <a:lnRef idx="2">
          <a:schemeClr val="accent1"/>
        </a:lnRef>
        <a:fillRef idx="0">
          <a:srgbClr val="FFFFFF"/>
        </a:fillRef>
        <a:effectRef idx="0">
          <a:srgbClr val="FFFFFF"/>
        </a:effectRef>
        <a:fontRef idx="minor">
          <a:schemeClr val="tx1"/>
        </a:fontRef>
      </xdr:style>
    </xdr:cxnSp>
    <xdr:clientData/>
  </xdr:twoCellAnchor>
  <xdr:twoCellAnchor>
    <xdr:from>
      <xdr:col>5</xdr:col>
      <xdr:colOff>3252470</xdr:colOff>
      <xdr:row>52</xdr:row>
      <xdr:rowOff>63500</xdr:rowOff>
    </xdr:from>
    <xdr:to>
      <xdr:col>5</xdr:col>
      <xdr:colOff>3504565</xdr:colOff>
      <xdr:row>73</xdr:row>
      <xdr:rowOff>74930</xdr:rowOff>
    </xdr:to>
    <xdr:sp>
      <xdr:nvSpPr>
        <xdr:cNvPr id="59" name="左大括号 58"/>
        <xdr:cNvSpPr/>
      </xdr:nvSpPr>
      <xdr:spPr>
        <a:xfrm>
          <a:off x="4668520" y="4482465"/>
          <a:ext cx="252095" cy="4171950"/>
        </a:xfrm>
        <a:prstGeom prst="leftBrace">
          <a:avLst/>
        </a:prstGeom>
        <a:ln>
          <a:solidFill>
            <a:sysClr val="windowText" lastClr="000000"/>
          </a:solidFill>
        </a:ln>
      </xdr:spPr>
      <xdr:style>
        <a:lnRef idx="3">
          <a:schemeClr val="accent1"/>
        </a:lnRef>
        <a:fillRef idx="0">
          <a:srgbClr val="FFFFFF"/>
        </a:fillRef>
        <a:effectRef idx="0">
          <a:srgbClr val="FFFFFF"/>
        </a:effectRef>
        <a:fontRef idx="minor">
          <a:schemeClr val="tx1"/>
        </a:fontRef>
      </xdr:style>
      <xdr:txBody>
        <a:bodyPr vertOverflow="clip" horzOverflow="clip" wrap="square" rtlCol="0" anchor="t"/>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endParaRPr lang="zh-CN" altLang="en-US" sz="1100"/>
        </a:p>
      </xdr:txBody>
    </xdr:sp>
    <xdr:clientData/>
  </xdr:twoCellAnchor>
  <xdr:twoCellAnchor>
    <xdr:from>
      <xdr:col>6</xdr:col>
      <xdr:colOff>1730375</xdr:colOff>
      <xdr:row>81</xdr:row>
      <xdr:rowOff>44450</xdr:rowOff>
    </xdr:from>
    <xdr:to>
      <xdr:col>7</xdr:col>
      <xdr:colOff>153670</xdr:colOff>
      <xdr:row>84</xdr:row>
      <xdr:rowOff>137160</xdr:rowOff>
    </xdr:to>
    <xdr:sp>
      <xdr:nvSpPr>
        <xdr:cNvPr id="61" name="文本框 60"/>
        <xdr:cNvSpPr txBox="1"/>
      </xdr:nvSpPr>
      <xdr:spPr>
        <a:xfrm>
          <a:off x="7278370" y="10208895"/>
          <a:ext cx="2385695" cy="68707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200" b="1" u="sng">
              <a:sym typeface="+mn-ea"/>
            </a:rPr>
            <a:t>Time offset(TO)</a:t>
          </a:r>
          <a:endParaRPr lang="en-US" altLang="zh-CN" sz="1200" b="1" u="sng">
            <a:sym typeface="+mn-ea"/>
          </a:endParaRPr>
        </a:p>
        <a:p>
          <a:pPr algn="l"/>
          <a:r>
            <a:rPr lang="en-US" altLang="zh-CN" sz="1200" b="1" u="sng">
              <a:sym typeface="+mn-ea"/>
            </a:rPr>
            <a:t>Carrier frequency offset (CFO)</a:t>
          </a:r>
          <a:endParaRPr lang="en-US" altLang="zh-CN" sz="1200" b="1" u="sng"/>
        </a:p>
        <a:p>
          <a:pPr algn="l"/>
          <a:r>
            <a:rPr lang="en-US" altLang="zh-CN" sz="1200" b="1" u="sng"/>
            <a:t>Phase offset(PO)</a:t>
          </a:r>
          <a:endParaRPr lang="en-US" altLang="zh-CN" sz="1100" u="sng"/>
        </a:p>
        <a:p>
          <a:pPr algn="l"/>
          <a:endParaRPr lang="en-US" altLang="zh-CN" sz="1100" u="sng"/>
        </a:p>
      </xdr:txBody>
    </xdr:sp>
    <xdr:clientData/>
  </xdr:twoCellAnchor>
  <xdr:twoCellAnchor>
    <xdr:from>
      <xdr:col>6</xdr:col>
      <xdr:colOff>1729740</xdr:colOff>
      <xdr:row>85</xdr:row>
      <xdr:rowOff>95250</xdr:rowOff>
    </xdr:from>
    <xdr:to>
      <xdr:col>6</xdr:col>
      <xdr:colOff>3206750</xdr:colOff>
      <xdr:row>88</xdr:row>
      <xdr:rowOff>127000</xdr:rowOff>
    </xdr:to>
    <xdr:sp>
      <xdr:nvSpPr>
        <xdr:cNvPr id="62" name="文本框 61"/>
        <xdr:cNvSpPr txBox="1"/>
      </xdr:nvSpPr>
      <xdr:spPr>
        <a:xfrm>
          <a:off x="7277735" y="11052175"/>
          <a:ext cx="1477010" cy="62611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000" u="sng">
              <a:sym typeface="+mn-ea"/>
            </a:rPr>
            <a:t>Range estimation</a:t>
          </a:r>
          <a:endParaRPr lang="en-US" altLang="zh-CN" sz="1000" u="sng">
            <a:sym typeface="+mn-ea"/>
          </a:endParaRPr>
        </a:p>
        <a:p>
          <a:pPr algn="l"/>
          <a:r>
            <a:rPr lang="en-US" altLang="zh-CN" sz="1000" u="sng">
              <a:sym typeface="+mn-ea"/>
            </a:rPr>
            <a:t>Power alignment</a:t>
          </a:r>
          <a:endParaRPr lang="en-US" altLang="zh-CN" sz="1000" u="sng">
            <a:sym typeface="+mn-ea"/>
          </a:endParaRPr>
        </a:p>
        <a:p>
          <a:pPr algn="l"/>
          <a:r>
            <a:rPr lang="en-US" altLang="zh-CN" sz="1000" u="sng"/>
            <a:t>Channel inversion</a:t>
          </a:r>
          <a:endParaRPr lang="en-US" altLang="zh-CN" sz="1200" b="1" u="sng"/>
        </a:p>
        <a:p>
          <a:pPr algn="l"/>
          <a:endParaRPr lang="en-US" altLang="zh-CN" sz="1100" u="sng"/>
        </a:p>
      </xdr:txBody>
    </xdr:sp>
    <xdr:clientData/>
  </xdr:twoCellAnchor>
  <xdr:twoCellAnchor>
    <xdr:from>
      <xdr:col>5</xdr:col>
      <xdr:colOff>3615690</xdr:colOff>
      <xdr:row>92</xdr:row>
      <xdr:rowOff>170180</xdr:rowOff>
    </xdr:from>
    <xdr:to>
      <xdr:col>6</xdr:col>
      <xdr:colOff>1112520</xdr:colOff>
      <xdr:row>94</xdr:row>
      <xdr:rowOff>70485</xdr:rowOff>
    </xdr:to>
    <xdr:sp>
      <xdr:nvSpPr>
        <xdr:cNvPr id="64" name="文本框 63"/>
        <xdr:cNvSpPr txBox="1"/>
      </xdr:nvSpPr>
      <xdr:spPr>
        <a:xfrm>
          <a:off x="5031740" y="12513945"/>
          <a:ext cx="1628775" cy="296545"/>
        </a:xfrm>
        <a:prstGeom prst="rect">
          <a:avLst/>
        </a:prstGeom>
      </xdr:spPr>
      <xdr:style>
        <a:lnRef idx="2">
          <a:schemeClr val="lt1"/>
        </a:lnRef>
        <a:fillRef idx="1">
          <a:schemeClr val="accent6"/>
        </a:fillRef>
        <a:effectRef idx="1">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Security</a:t>
          </a:r>
          <a:endParaRPr lang="en-US" altLang="zh-CN" sz="1100"/>
        </a:p>
      </xdr:txBody>
    </xdr:sp>
    <xdr:clientData/>
  </xdr:twoCellAnchor>
  <xdr:twoCellAnchor>
    <xdr:from>
      <xdr:col>5</xdr:col>
      <xdr:colOff>3133725</xdr:colOff>
      <xdr:row>81</xdr:row>
      <xdr:rowOff>183515</xdr:rowOff>
    </xdr:from>
    <xdr:to>
      <xdr:col>5</xdr:col>
      <xdr:colOff>3385820</xdr:colOff>
      <xdr:row>93</xdr:row>
      <xdr:rowOff>160655</xdr:rowOff>
    </xdr:to>
    <xdr:sp>
      <xdr:nvSpPr>
        <xdr:cNvPr id="65" name="左大括号 64"/>
        <xdr:cNvSpPr/>
      </xdr:nvSpPr>
      <xdr:spPr>
        <a:xfrm>
          <a:off x="4549775" y="10347960"/>
          <a:ext cx="252095" cy="2354580"/>
        </a:xfrm>
        <a:prstGeom prst="leftBrace">
          <a:avLst/>
        </a:prstGeom>
        <a:ln>
          <a:solidFill>
            <a:sysClr val="windowText" lastClr="000000"/>
          </a:solidFill>
        </a:ln>
      </xdr:spPr>
      <xdr:style>
        <a:lnRef idx="3">
          <a:schemeClr val="accent1"/>
        </a:lnRef>
        <a:fillRef idx="0">
          <a:srgbClr val="FFFFFF"/>
        </a:fillRef>
        <a:effectRef idx="0">
          <a:srgbClr val="FFFFFF"/>
        </a:effectRef>
        <a:fontRef idx="minor">
          <a:schemeClr val="tx1"/>
        </a:fontRef>
      </xdr:style>
      <xdr:txBody>
        <a:bodyPr vertOverflow="clip" horzOverflow="clip" wrap="square" rtlCol="0" anchor="t"/>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endParaRPr lang="zh-CN" altLang="en-US" sz="1100"/>
        </a:p>
      </xdr:txBody>
    </xdr:sp>
    <xdr:clientData/>
  </xdr:twoCellAnchor>
  <xdr:twoCellAnchor editAs="oneCell">
    <xdr:from>
      <xdr:col>4</xdr:col>
      <xdr:colOff>515620</xdr:colOff>
      <xdr:row>206</xdr:row>
      <xdr:rowOff>172720</xdr:rowOff>
    </xdr:from>
    <xdr:to>
      <xdr:col>15</xdr:col>
      <xdr:colOff>95885</xdr:colOff>
      <xdr:row>258</xdr:row>
      <xdr:rowOff>79375</xdr:rowOff>
    </xdr:to>
    <xdr:pic>
      <xdr:nvPicPr>
        <xdr:cNvPr id="66" name="图片 65" descr="FSK_OAC"/>
        <xdr:cNvPicPr>
          <a:picLocks noChangeAspect="1"/>
        </xdr:cNvPicPr>
      </xdr:nvPicPr>
      <xdr:blipFill>
        <a:blip r:embed="rId8"/>
        <a:stretch>
          <a:fillRect/>
        </a:stretch>
      </xdr:blipFill>
      <xdr:spPr>
        <a:xfrm>
          <a:off x="1139190" y="35102165"/>
          <a:ext cx="15677515" cy="10208895"/>
        </a:xfrm>
        <a:prstGeom prst="rect">
          <a:avLst/>
        </a:prstGeom>
      </xdr:spPr>
    </xdr:pic>
    <xdr:clientData/>
  </xdr:twoCellAnchor>
  <xdr:twoCellAnchor>
    <xdr:from>
      <xdr:col>11</xdr:col>
      <xdr:colOff>615315</xdr:colOff>
      <xdr:row>39</xdr:row>
      <xdr:rowOff>122555</xdr:rowOff>
    </xdr:from>
    <xdr:to>
      <xdr:col>12</xdr:col>
      <xdr:colOff>399415</xdr:colOff>
      <xdr:row>41</xdr:row>
      <xdr:rowOff>33020</xdr:rowOff>
    </xdr:to>
    <xdr:sp>
      <xdr:nvSpPr>
        <xdr:cNvPr id="68" name="文本框 67"/>
        <xdr:cNvSpPr txBox="1"/>
      </xdr:nvSpPr>
      <xdr:spPr>
        <a:xfrm>
          <a:off x="14867255" y="1965960"/>
          <a:ext cx="401320" cy="306705"/>
        </a:xfrm>
        <a:prstGeom prst="rect">
          <a:avLst/>
        </a:prstGeom>
      </xdr:spPr>
      <xdr:style>
        <a:lnRef idx="0">
          <a:srgbClr val="FFFFFF"/>
        </a:lnRef>
        <a:fillRef idx="1">
          <a:schemeClr val="accent1"/>
        </a:fillRef>
        <a:effectRef idx="0">
          <a:srgbClr val="FFFFFF"/>
        </a:effectRef>
        <a:fontRef idx="minor">
          <a:schemeClr val="lt1"/>
        </a:fontRef>
      </xdr:style>
      <xdr:txBody>
        <a:bodyPr vertOverflow="clip" horzOverflow="clip" wrap="square" rtlCol="0" anchor="t">
          <a:noAutofit/>
        </a:bodyPr>
        <a:p>
          <a:pPr algn="l"/>
          <a:r>
            <a:rPr lang="en-US" altLang="zh-CN" sz="1400" b="1"/>
            <a:t>ES</a:t>
          </a:r>
          <a:endParaRPr lang="en-US" altLang="zh-CN" sz="1400" b="1"/>
        </a:p>
      </xdr:txBody>
    </xdr:sp>
    <xdr:clientData/>
  </xdr:twoCellAnchor>
  <xdr:twoCellAnchor>
    <xdr:from>
      <xdr:col>10</xdr:col>
      <xdr:colOff>527050</xdr:colOff>
      <xdr:row>39</xdr:row>
      <xdr:rowOff>122555</xdr:rowOff>
    </xdr:from>
    <xdr:to>
      <xdr:col>10</xdr:col>
      <xdr:colOff>1069975</xdr:colOff>
      <xdr:row>41</xdr:row>
      <xdr:rowOff>33020</xdr:rowOff>
    </xdr:to>
    <xdr:sp>
      <xdr:nvSpPr>
        <xdr:cNvPr id="69" name="文本框 68"/>
        <xdr:cNvSpPr txBox="1"/>
      </xdr:nvSpPr>
      <xdr:spPr>
        <a:xfrm>
          <a:off x="13561695" y="1965960"/>
          <a:ext cx="542925" cy="306705"/>
        </a:xfrm>
        <a:prstGeom prst="rect">
          <a:avLst/>
        </a:prstGeom>
        <a:solidFill>
          <a:schemeClr val="accent2"/>
        </a:solidFill>
      </xdr:spPr>
      <xdr:style>
        <a:lnRef idx="0">
          <a:srgbClr val="FFFFFF"/>
        </a:lnRef>
        <a:fillRef idx="1">
          <a:schemeClr val="accent1"/>
        </a:fillRef>
        <a:effectRef idx="0">
          <a:srgbClr val="FFFFFF"/>
        </a:effectRef>
        <a:fontRef idx="minor">
          <a:schemeClr val="lt1"/>
        </a:fontRef>
      </xdr:style>
      <xdr:txBody>
        <a:bodyPr vertOverflow="clip" horzOverflow="clip" wrap="square" rtlCol="0" anchor="t">
          <a:noAutofit/>
        </a:bodyPr>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400" b="1"/>
            <a:t>ED1</a:t>
          </a:r>
          <a:endParaRPr lang="en-US" altLang="zh-CN" sz="1400" b="1"/>
        </a:p>
      </xdr:txBody>
    </xdr:sp>
    <xdr:clientData/>
  </xdr:twoCellAnchor>
  <xdr:twoCellAnchor>
    <xdr:from>
      <xdr:col>13</xdr:col>
      <xdr:colOff>514985</xdr:colOff>
      <xdr:row>39</xdr:row>
      <xdr:rowOff>98425</xdr:rowOff>
    </xdr:from>
    <xdr:to>
      <xdr:col>14</xdr:col>
      <xdr:colOff>440690</xdr:colOff>
      <xdr:row>41</xdr:row>
      <xdr:rowOff>8890</xdr:rowOff>
    </xdr:to>
    <xdr:sp>
      <xdr:nvSpPr>
        <xdr:cNvPr id="70" name="文本框 69"/>
        <xdr:cNvSpPr txBox="1"/>
      </xdr:nvSpPr>
      <xdr:spPr>
        <a:xfrm>
          <a:off x="16001365" y="1941830"/>
          <a:ext cx="542925" cy="306705"/>
        </a:xfrm>
        <a:prstGeom prst="rect">
          <a:avLst/>
        </a:prstGeom>
        <a:solidFill>
          <a:schemeClr val="accent2"/>
        </a:solidFill>
      </xdr:spPr>
      <xdr:style>
        <a:lnRef idx="0">
          <a:srgbClr val="FFFFFF"/>
        </a:lnRef>
        <a:fillRef idx="1">
          <a:schemeClr val="accent1"/>
        </a:fillRef>
        <a:effectRef idx="0">
          <a:srgbClr val="FFFFFF"/>
        </a:effectRef>
        <a:fontRef idx="minor">
          <a:schemeClr val="lt1"/>
        </a:fontRef>
      </xdr:style>
      <xdr:txBody>
        <a:bodyPr vertOverflow="clip" horzOverflow="clip" wrap="square" rtlCol="0" anchor="t">
          <a:noAutofit/>
        </a:bodyPr>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400" b="1"/>
            <a:t>ED2</a:t>
          </a:r>
          <a:endParaRPr lang="en-US" altLang="zh-CN" sz="1400" b="1"/>
        </a:p>
      </xdr:txBody>
    </xdr:sp>
    <xdr:clientData/>
  </xdr:twoCellAnchor>
  <xdr:twoCellAnchor>
    <xdr:from>
      <xdr:col>12</xdr:col>
      <xdr:colOff>190500</xdr:colOff>
      <xdr:row>41</xdr:row>
      <xdr:rowOff>77470</xdr:rowOff>
    </xdr:from>
    <xdr:to>
      <xdr:col>12</xdr:col>
      <xdr:colOff>192405</xdr:colOff>
      <xdr:row>57</xdr:row>
      <xdr:rowOff>60960</xdr:rowOff>
    </xdr:to>
    <xdr:cxnSp>
      <xdr:nvCxnSpPr>
        <xdr:cNvPr id="71" name="直接连接符 70"/>
        <xdr:cNvCxnSpPr/>
      </xdr:nvCxnSpPr>
      <xdr:spPr>
        <a:xfrm flipH="1">
          <a:off x="15059660" y="2317115"/>
          <a:ext cx="1905" cy="3153410"/>
        </a:xfrm>
        <a:prstGeom prst="line">
          <a:avLst/>
        </a:prstGeom>
        <a:ln w="38100">
          <a:solidFill>
            <a:sysClr val="windowText" lastClr="000000"/>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10</xdr:col>
      <xdr:colOff>771525</xdr:colOff>
      <xdr:row>41</xdr:row>
      <xdr:rowOff>118745</xdr:rowOff>
    </xdr:from>
    <xdr:to>
      <xdr:col>10</xdr:col>
      <xdr:colOff>777240</xdr:colOff>
      <xdr:row>57</xdr:row>
      <xdr:rowOff>71755</xdr:rowOff>
    </xdr:to>
    <xdr:cxnSp>
      <xdr:nvCxnSpPr>
        <xdr:cNvPr id="72" name="直接连接符 71"/>
        <xdr:cNvCxnSpPr/>
      </xdr:nvCxnSpPr>
      <xdr:spPr>
        <a:xfrm>
          <a:off x="13806170" y="2358390"/>
          <a:ext cx="5715" cy="3122930"/>
        </a:xfrm>
        <a:prstGeom prst="line">
          <a:avLst/>
        </a:prstGeom>
        <a:ln>
          <a:solidFill>
            <a:schemeClr val="accent2">
              <a:lumMod val="75000"/>
            </a:schemeClr>
          </a:solidFill>
        </a:ln>
      </xdr:spPr>
      <xdr:style>
        <a:lnRef idx="2">
          <a:schemeClr val="accent1"/>
        </a:lnRef>
        <a:fillRef idx="0">
          <a:srgbClr val="FFFFFF"/>
        </a:fillRef>
        <a:effectRef idx="0">
          <a:srgbClr val="FFFFFF"/>
        </a:effectRef>
        <a:fontRef idx="minor">
          <a:schemeClr val="tx1"/>
        </a:fontRef>
      </xdr:style>
    </xdr:cxnSp>
    <xdr:clientData/>
  </xdr:twoCellAnchor>
  <xdr:twoCellAnchor>
    <xdr:from>
      <xdr:col>14</xdr:col>
      <xdr:colOff>172720</xdr:colOff>
      <xdr:row>41</xdr:row>
      <xdr:rowOff>112395</xdr:rowOff>
    </xdr:from>
    <xdr:to>
      <xdr:col>14</xdr:col>
      <xdr:colOff>178435</xdr:colOff>
      <xdr:row>57</xdr:row>
      <xdr:rowOff>64770</xdr:rowOff>
    </xdr:to>
    <xdr:cxnSp>
      <xdr:nvCxnSpPr>
        <xdr:cNvPr id="73" name="直接连接符 72"/>
        <xdr:cNvCxnSpPr/>
      </xdr:nvCxnSpPr>
      <xdr:spPr>
        <a:xfrm>
          <a:off x="16276320" y="2352040"/>
          <a:ext cx="5715" cy="3122295"/>
        </a:xfrm>
        <a:prstGeom prst="line">
          <a:avLst/>
        </a:prstGeom>
        <a:ln>
          <a:solidFill>
            <a:schemeClr val="accent2">
              <a:lumMod val="75000"/>
            </a:schemeClr>
          </a:solidFill>
        </a:ln>
      </xdr:spPr>
      <xdr:style>
        <a:lnRef idx="2">
          <a:schemeClr val="accent1"/>
        </a:lnRef>
        <a:fillRef idx="0">
          <a:srgbClr val="FFFFFF"/>
        </a:fillRef>
        <a:effectRef idx="0">
          <a:srgbClr val="FFFFFF"/>
        </a:effectRef>
        <a:fontRef idx="minor">
          <a:schemeClr val="tx1"/>
        </a:fontRef>
      </xdr:style>
    </xdr:cxnSp>
    <xdr:clientData/>
  </xdr:twoCellAnchor>
  <xdr:twoCellAnchor>
    <xdr:from>
      <xdr:col>12</xdr:col>
      <xdr:colOff>211455</xdr:colOff>
      <xdr:row>42</xdr:row>
      <xdr:rowOff>7620</xdr:rowOff>
    </xdr:from>
    <xdr:to>
      <xdr:col>14</xdr:col>
      <xdr:colOff>170815</xdr:colOff>
      <xdr:row>44</xdr:row>
      <xdr:rowOff>88265</xdr:rowOff>
    </xdr:to>
    <xdr:cxnSp>
      <xdr:nvCxnSpPr>
        <xdr:cNvPr id="74" name="直接箭头连接符 73"/>
        <xdr:cNvCxnSpPr/>
      </xdr:nvCxnSpPr>
      <xdr:spPr>
        <a:xfrm>
          <a:off x="15080615" y="2445385"/>
          <a:ext cx="1193800" cy="476885"/>
        </a:xfrm>
        <a:prstGeom prst="straightConnector1">
          <a:avLst/>
        </a:prstGeom>
        <a:ln>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10</xdr:col>
      <xdr:colOff>763905</xdr:colOff>
      <xdr:row>42</xdr:row>
      <xdr:rowOff>7620</xdr:rowOff>
    </xdr:from>
    <xdr:to>
      <xdr:col>12</xdr:col>
      <xdr:colOff>177165</xdr:colOff>
      <xdr:row>44</xdr:row>
      <xdr:rowOff>159385</xdr:rowOff>
    </xdr:to>
    <xdr:cxnSp>
      <xdr:nvCxnSpPr>
        <xdr:cNvPr id="75" name="直接箭头连接符 74"/>
        <xdr:cNvCxnSpPr/>
      </xdr:nvCxnSpPr>
      <xdr:spPr>
        <a:xfrm flipH="1">
          <a:off x="13798550" y="2445385"/>
          <a:ext cx="1247775" cy="548005"/>
        </a:xfrm>
        <a:prstGeom prst="straightConnector1">
          <a:avLst/>
        </a:prstGeom>
        <a:ln>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12</xdr:col>
      <xdr:colOff>193675</xdr:colOff>
      <xdr:row>44</xdr:row>
      <xdr:rowOff>139065</xdr:rowOff>
    </xdr:from>
    <xdr:to>
      <xdr:col>14</xdr:col>
      <xdr:colOff>164465</xdr:colOff>
      <xdr:row>46</xdr:row>
      <xdr:rowOff>168910</xdr:rowOff>
    </xdr:to>
    <xdr:cxnSp>
      <xdr:nvCxnSpPr>
        <xdr:cNvPr id="76" name="直接箭头连接符 75"/>
        <xdr:cNvCxnSpPr/>
      </xdr:nvCxnSpPr>
      <xdr:spPr>
        <a:xfrm flipH="1">
          <a:off x="15062835" y="2973070"/>
          <a:ext cx="1205230" cy="426085"/>
        </a:xfrm>
        <a:prstGeom prst="straightConnector1">
          <a:avLst/>
        </a:prstGeom>
        <a:ln w="9525">
          <a:solidFill>
            <a:schemeClr val="accent2">
              <a:lumMod val="60000"/>
              <a:lumOff val="40000"/>
            </a:schemeClr>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10</xdr:col>
      <xdr:colOff>782955</xdr:colOff>
      <xdr:row>45</xdr:row>
      <xdr:rowOff>29210</xdr:rowOff>
    </xdr:from>
    <xdr:to>
      <xdr:col>12</xdr:col>
      <xdr:colOff>196215</xdr:colOff>
      <xdr:row>47</xdr:row>
      <xdr:rowOff>65405</xdr:rowOff>
    </xdr:to>
    <xdr:cxnSp>
      <xdr:nvCxnSpPr>
        <xdr:cNvPr id="77" name="直接箭头连接符 76"/>
        <xdr:cNvCxnSpPr/>
      </xdr:nvCxnSpPr>
      <xdr:spPr>
        <a:xfrm>
          <a:off x="13817600" y="3061335"/>
          <a:ext cx="1247775" cy="432435"/>
        </a:xfrm>
        <a:prstGeom prst="straightConnector1">
          <a:avLst/>
        </a:prstGeom>
        <a:ln w="9525">
          <a:solidFill>
            <a:schemeClr val="accent2">
              <a:lumMod val="60000"/>
              <a:lumOff val="40000"/>
            </a:schemeClr>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12</xdr:col>
      <xdr:colOff>214630</xdr:colOff>
      <xdr:row>47</xdr:row>
      <xdr:rowOff>163830</xdr:rowOff>
    </xdr:from>
    <xdr:to>
      <xdr:col>14</xdr:col>
      <xdr:colOff>173990</xdr:colOff>
      <xdr:row>50</xdr:row>
      <xdr:rowOff>46355</xdr:rowOff>
    </xdr:to>
    <xdr:cxnSp>
      <xdr:nvCxnSpPr>
        <xdr:cNvPr id="78" name="直接箭头连接符 77"/>
        <xdr:cNvCxnSpPr/>
      </xdr:nvCxnSpPr>
      <xdr:spPr>
        <a:xfrm>
          <a:off x="15083790" y="3592195"/>
          <a:ext cx="1193800" cy="476885"/>
        </a:xfrm>
        <a:prstGeom prst="straightConnector1">
          <a:avLst/>
        </a:prstGeom>
        <a:ln>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10</xdr:col>
      <xdr:colOff>767715</xdr:colOff>
      <xdr:row>47</xdr:row>
      <xdr:rowOff>163830</xdr:rowOff>
    </xdr:from>
    <xdr:to>
      <xdr:col>12</xdr:col>
      <xdr:colOff>180975</xdr:colOff>
      <xdr:row>50</xdr:row>
      <xdr:rowOff>117475</xdr:rowOff>
    </xdr:to>
    <xdr:cxnSp>
      <xdr:nvCxnSpPr>
        <xdr:cNvPr id="79" name="直接箭头连接符 78"/>
        <xdr:cNvCxnSpPr/>
      </xdr:nvCxnSpPr>
      <xdr:spPr>
        <a:xfrm flipH="1">
          <a:off x="13802360" y="3592195"/>
          <a:ext cx="1247775" cy="548005"/>
        </a:xfrm>
        <a:prstGeom prst="straightConnector1">
          <a:avLst/>
        </a:prstGeom>
        <a:ln>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10</xdr:col>
      <xdr:colOff>779145</xdr:colOff>
      <xdr:row>51</xdr:row>
      <xdr:rowOff>57150</xdr:rowOff>
    </xdr:from>
    <xdr:to>
      <xdr:col>12</xdr:col>
      <xdr:colOff>192405</xdr:colOff>
      <xdr:row>53</xdr:row>
      <xdr:rowOff>93345</xdr:rowOff>
    </xdr:to>
    <xdr:cxnSp>
      <xdr:nvCxnSpPr>
        <xdr:cNvPr id="80" name="直接箭头连接符 79"/>
        <xdr:cNvCxnSpPr/>
      </xdr:nvCxnSpPr>
      <xdr:spPr>
        <a:xfrm>
          <a:off x="13813790" y="4277995"/>
          <a:ext cx="1247775" cy="432435"/>
        </a:xfrm>
        <a:prstGeom prst="straightConnector1">
          <a:avLst/>
        </a:prstGeom>
        <a:ln w="9525">
          <a:solidFill>
            <a:schemeClr val="accent2">
              <a:lumMod val="60000"/>
              <a:lumOff val="40000"/>
            </a:schemeClr>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12</xdr:col>
      <xdr:colOff>217805</xdr:colOff>
      <xdr:row>50</xdr:row>
      <xdr:rowOff>172085</xdr:rowOff>
    </xdr:from>
    <xdr:to>
      <xdr:col>14</xdr:col>
      <xdr:colOff>188595</xdr:colOff>
      <xdr:row>53</xdr:row>
      <xdr:rowOff>3810</xdr:rowOff>
    </xdr:to>
    <xdr:cxnSp>
      <xdr:nvCxnSpPr>
        <xdr:cNvPr id="81" name="直接箭头连接符 80"/>
        <xdr:cNvCxnSpPr/>
      </xdr:nvCxnSpPr>
      <xdr:spPr>
        <a:xfrm flipH="1">
          <a:off x="15086965" y="4194810"/>
          <a:ext cx="1205230" cy="426085"/>
        </a:xfrm>
        <a:prstGeom prst="straightConnector1">
          <a:avLst/>
        </a:prstGeom>
        <a:ln w="9525">
          <a:solidFill>
            <a:schemeClr val="accent2">
              <a:lumMod val="60000"/>
              <a:lumOff val="40000"/>
            </a:schemeClr>
          </a:solidFill>
          <a:tailEnd type="arrow"/>
        </a:ln>
      </xdr:spPr>
      <xdr:style>
        <a:lnRef idx="2">
          <a:schemeClr val="accent1"/>
        </a:lnRef>
        <a:fillRef idx="0">
          <a:srgbClr val="FFFFFF"/>
        </a:fillRef>
        <a:effectRef idx="0">
          <a:srgbClr val="FFFFFF"/>
        </a:effectRef>
        <a:fontRef idx="minor">
          <a:schemeClr val="tx1"/>
        </a:fontRef>
      </xdr:style>
    </xdr:cxnSp>
    <xdr:clientData/>
  </xdr:twoCellAnchor>
  <xdr:twoCellAnchor>
    <xdr:from>
      <xdr:col>16</xdr:col>
      <xdr:colOff>504825</xdr:colOff>
      <xdr:row>35</xdr:row>
      <xdr:rowOff>152400</xdr:rowOff>
    </xdr:from>
    <xdr:to>
      <xdr:col>18</xdr:col>
      <xdr:colOff>323850</xdr:colOff>
      <xdr:row>37</xdr:row>
      <xdr:rowOff>89535</xdr:rowOff>
    </xdr:to>
    <xdr:sp>
      <xdr:nvSpPr>
        <xdr:cNvPr id="82" name="文本框 81"/>
        <xdr:cNvSpPr txBox="1"/>
      </xdr:nvSpPr>
      <xdr:spPr>
        <a:xfrm>
          <a:off x="17842865" y="1203325"/>
          <a:ext cx="1053465" cy="333375"/>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p>
          <a:pPr algn="ctr"/>
          <a:r>
            <a:rPr lang="en-US" altLang="zh-CN" sz="1100"/>
            <a:t>FEEL apps</a:t>
          </a:r>
          <a:endParaRPr lang="en-US" altLang="zh-CN" sz="1100"/>
        </a:p>
      </xdr:txBody>
    </xdr:sp>
    <xdr:clientData/>
  </xdr:twoCellAnchor>
  <xdr:twoCellAnchor>
    <xdr:from>
      <xdr:col>18</xdr:col>
      <xdr:colOff>453390</xdr:colOff>
      <xdr:row>36</xdr:row>
      <xdr:rowOff>30480</xdr:rowOff>
    </xdr:from>
    <xdr:to>
      <xdr:col>19</xdr:col>
      <xdr:colOff>211455</xdr:colOff>
      <xdr:row>37</xdr:row>
      <xdr:rowOff>6350</xdr:rowOff>
    </xdr:to>
    <xdr:sp>
      <xdr:nvSpPr>
        <xdr:cNvPr id="83" name="右箭头 82"/>
        <xdr:cNvSpPr/>
      </xdr:nvSpPr>
      <xdr:spPr>
        <a:xfrm>
          <a:off x="19025870" y="1279525"/>
          <a:ext cx="375285" cy="173990"/>
        </a:xfrm>
        <a:prstGeom prst="rightArrow">
          <a:avLst/>
        </a:prstGeom>
        <a:solidFill>
          <a:schemeClr val="accent2"/>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zh-CN" altLang="en-US" sz="1100"/>
        </a:p>
      </xdr:txBody>
    </xdr:sp>
    <xdr:clientData/>
  </xdr:twoCellAnchor>
  <xdr:twoCellAnchor>
    <xdr:from>
      <xdr:col>19</xdr:col>
      <xdr:colOff>377190</xdr:colOff>
      <xdr:row>35</xdr:row>
      <xdr:rowOff>168910</xdr:rowOff>
    </xdr:from>
    <xdr:to>
      <xdr:col>21</xdr:col>
      <xdr:colOff>196215</xdr:colOff>
      <xdr:row>37</xdr:row>
      <xdr:rowOff>106045</xdr:rowOff>
    </xdr:to>
    <xdr:sp>
      <xdr:nvSpPr>
        <xdr:cNvPr id="84" name="文本框 83"/>
        <xdr:cNvSpPr txBox="1"/>
      </xdr:nvSpPr>
      <xdr:spPr>
        <a:xfrm>
          <a:off x="19566890" y="1219835"/>
          <a:ext cx="1053465" cy="333375"/>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100"/>
            <a:t>Histogram</a:t>
          </a:r>
          <a:endParaRPr lang="en-US" altLang="zh-CN" sz="1100"/>
        </a:p>
      </xdr:txBody>
    </xdr:sp>
    <xdr:clientData/>
  </xdr:twoCellAnchor>
  <xdr:twoCellAnchor>
    <xdr:from>
      <xdr:col>18</xdr:col>
      <xdr:colOff>318135</xdr:colOff>
      <xdr:row>35</xdr:row>
      <xdr:rowOff>6350</xdr:rowOff>
    </xdr:from>
    <xdr:to>
      <xdr:col>19</xdr:col>
      <xdr:colOff>411480</xdr:colOff>
      <xdr:row>36</xdr:row>
      <xdr:rowOff>16510</xdr:rowOff>
    </xdr:to>
    <xdr:sp>
      <xdr:nvSpPr>
        <xdr:cNvPr id="85" name="文本框 84"/>
        <xdr:cNvSpPr txBox="1"/>
      </xdr:nvSpPr>
      <xdr:spPr>
        <a:xfrm>
          <a:off x="18890615" y="1057275"/>
          <a:ext cx="710565" cy="20828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p>
          <a:pPr algn="l"/>
          <a:r>
            <a:rPr lang="en-US" altLang="zh-CN" sz="1100"/>
            <a:t>generate</a:t>
          </a:r>
          <a:endParaRPr lang="en-US" altLang="zh-CN" sz="1100"/>
        </a:p>
      </xdr:txBody>
    </xdr:sp>
    <xdr:clientData/>
  </xdr:twoCellAnchor>
  <xdr:twoCellAnchor>
    <xdr:from>
      <xdr:col>21</xdr:col>
      <xdr:colOff>386715</xdr:colOff>
      <xdr:row>36</xdr:row>
      <xdr:rowOff>93980</xdr:rowOff>
    </xdr:from>
    <xdr:to>
      <xdr:col>22</xdr:col>
      <xdr:colOff>144780</xdr:colOff>
      <xdr:row>37</xdr:row>
      <xdr:rowOff>69850</xdr:rowOff>
    </xdr:to>
    <xdr:sp>
      <xdr:nvSpPr>
        <xdr:cNvPr id="89" name="右箭头 88"/>
        <xdr:cNvSpPr/>
      </xdr:nvSpPr>
      <xdr:spPr>
        <a:xfrm>
          <a:off x="20810855" y="1343025"/>
          <a:ext cx="375285" cy="173990"/>
        </a:xfrm>
        <a:prstGeom prst="rightArrow">
          <a:avLst/>
        </a:prstGeom>
        <a:solidFill>
          <a:schemeClr val="accent2"/>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22</xdr:col>
      <xdr:colOff>310515</xdr:colOff>
      <xdr:row>36</xdr:row>
      <xdr:rowOff>44450</xdr:rowOff>
    </xdr:from>
    <xdr:to>
      <xdr:col>24</xdr:col>
      <xdr:colOff>129540</xdr:colOff>
      <xdr:row>37</xdr:row>
      <xdr:rowOff>179705</xdr:rowOff>
    </xdr:to>
    <xdr:sp>
      <xdr:nvSpPr>
        <xdr:cNvPr id="90" name="文本框 89"/>
        <xdr:cNvSpPr txBox="1"/>
      </xdr:nvSpPr>
      <xdr:spPr>
        <a:xfrm>
          <a:off x="21351875" y="1293495"/>
          <a:ext cx="1053465" cy="333375"/>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100"/>
            <a:t>GT Data</a:t>
          </a:r>
          <a:endParaRPr lang="en-US" altLang="zh-CN" sz="1100"/>
        </a:p>
      </xdr:txBody>
    </xdr:sp>
    <xdr:clientData/>
  </xdr:twoCellAnchor>
  <xdr:twoCellAnchor>
    <xdr:from>
      <xdr:col>21</xdr:col>
      <xdr:colOff>127000</xdr:colOff>
      <xdr:row>35</xdr:row>
      <xdr:rowOff>19685</xdr:rowOff>
    </xdr:from>
    <xdr:to>
      <xdr:col>23</xdr:col>
      <xdr:colOff>162560</xdr:colOff>
      <xdr:row>36</xdr:row>
      <xdr:rowOff>31115</xdr:rowOff>
    </xdr:to>
    <xdr:sp>
      <xdr:nvSpPr>
        <xdr:cNvPr id="91" name="文本框 90"/>
        <xdr:cNvSpPr txBox="1"/>
      </xdr:nvSpPr>
      <xdr:spPr>
        <a:xfrm>
          <a:off x="20551140" y="1070610"/>
          <a:ext cx="1270000" cy="20955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100"/>
            <a:t>pre-processing</a:t>
          </a:r>
          <a:endParaRPr lang="en-US" altLang="zh-CN" sz="1100"/>
        </a:p>
      </xdr:txBody>
    </xdr:sp>
    <xdr:clientData/>
  </xdr:twoCellAnchor>
  <xdr:twoCellAnchor>
    <xdr:from>
      <xdr:col>22</xdr:col>
      <xdr:colOff>458470</xdr:colOff>
      <xdr:row>38</xdr:row>
      <xdr:rowOff>71120</xdr:rowOff>
    </xdr:from>
    <xdr:to>
      <xdr:col>23</xdr:col>
      <xdr:colOff>541020</xdr:colOff>
      <xdr:row>39</xdr:row>
      <xdr:rowOff>47625</xdr:rowOff>
    </xdr:to>
    <xdr:sp>
      <xdr:nvSpPr>
        <xdr:cNvPr id="92" name="下箭头 91"/>
        <xdr:cNvSpPr/>
      </xdr:nvSpPr>
      <xdr:spPr>
        <a:xfrm>
          <a:off x="21499830" y="1716405"/>
          <a:ext cx="699770" cy="174625"/>
        </a:xfrm>
        <a:prstGeom prst="downArrow">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zh-CN" altLang="en-US" sz="1100"/>
        </a:p>
      </xdr:txBody>
    </xdr:sp>
    <xdr:clientData/>
  </xdr:twoCellAnchor>
  <xdr:twoCellAnchor>
    <xdr:from>
      <xdr:col>22</xdr:col>
      <xdr:colOff>451485</xdr:colOff>
      <xdr:row>39</xdr:row>
      <xdr:rowOff>99060</xdr:rowOff>
    </xdr:from>
    <xdr:to>
      <xdr:col>23</xdr:col>
      <xdr:colOff>574040</xdr:colOff>
      <xdr:row>40</xdr:row>
      <xdr:rowOff>173990</xdr:rowOff>
    </xdr:to>
    <xdr:sp>
      <xdr:nvSpPr>
        <xdr:cNvPr id="93" name="文本框 92"/>
        <xdr:cNvSpPr txBox="1"/>
      </xdr:nvSpPr>
      <xdr:spPr>
        <a:xfrm>
          <a:off x="21492845" y="1942465"/>
          <a:ext cx="739775" cy="273050"/>
        </a:xfrm>
        <a:prstGeom prst="rect">
          <a:avLst/>
        </a:prstGeom>
      </xdr:spPr>
      <xdr:style>
        <a:lnRef idx="0">
          <a:srgbClr val="FFFFFF"/>
        </a:lnRef>
        <a:fillRef idx="1">
          <a:schemeClr val="accent6"/>
        </a:fillRef>
        <a:effectRef idx="0">
          <a:srgbClr val="FFFFFF"/>
        </a:effectRef>
        <a:fontRef idx="minor">
          <a:schemeClr val="lt1"/>
        </a:fontRef>
      </xdr:style>
      <xdr:txBody>
        <a:bodyPr vertOverflow="clip" horzOverflow="clip" wrap="square" rtlCol="0" anchor="t">
          <a:noAutofit/>
        </a:bodyPr>
        <a:p>
          <a:pPr algn="l"/>
          <a:r>
            <a:rPr lang="en-US" altLang="zh-CN" sz="1100"/>
            <a:t>Segment</a:t>
          </a:r>
          <a:endParaRPr lang="en-US" altLang="zh-CN" sz="1100"/>
        </a:p>
      </xdr:txBody>
    </xdr:sp>
    <xdr:clientData/>
  </xdr:twoCellAnchor>
  <xdr:twoCellAnchor>
    <xdr:from>
      <xdr:col>19</xdr:col>
      <xdr:colOff>250190</xdr:colOff>
      <xdr:row>39</xdr:row>
      <xdr:rowOff>29845</xdr:rowOff>
    </xdr:from>
    <xdr:to>
      <xdr:col>21</xdr:col>
      <xdr:colOff>584835</xdr:colOff>
      <xdr:row>41</xdr:row>
      <xdr:rowOff>95250</xdr:rowOff>
    </xdr:to>
    <xdr:sp>
      <xdr:nvSpPr>
        <xdr:cNvPr id="94" name="文本框 93"/>
        <xdr:cNvSpPr txBox="1"/>
      </xdr:nvSpPr>
      <xdr:spPr>
        <a:xfrm>
          <a:off x="19439890" y="1873250"/>
          <a:ext cx="1569085" cy="461645"/>
        </a:xfrm>
        <a:prstGeom prst="rect">
          <a:avLst/>
        </a:prstGeom>
      </xdr:spPr>
      <xdr:style>
        <a:lnRef idx="0">
          <a:srgbClr val="FFFFFF"/>
        </a:lnRef>
        <a:fillRef idx="1">
          <a:schemeClr val="accent6"/>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100"/>
            <a:t>Heading (preamble+tag+data)</a:t>
          </a:r>
          <a:endParaRPr lang="en-US" altLang="zh-CN" sz="1100"/>
        </a:p>
      </xdr:txBody>
    </xdr:sp>
    <xdr:clientData/>
  </xdr:twoCellAnchor>
  <xdr:twoCellAnchor>
    <xdr:from>
      <xdr:col>22</xdr:col>
      <xdr:colOff>36830</xdr:colOff>
      <xdr:row>40</xdr:row>
      <xdr:rowOff>13335</xdr:rowOff>
    </xdr:from>
    <xdr:to>
      <xdr:col>22</xdr:col>
      <xdr:colOff>271145</xdr:colOff>
      <xdr:row>40</xdr:row>
      <xdr:rowOff>153670</xdr:rowOff>
    </xdr:to>
    <xdr:sp>
      <xdr:nvSpPr>
        <xdr:cNvPr id="95" name="左箭头 94"/>
        <xdr:cNvSpPr/>
      </xdr:nvSpPr>
      <xdr:spPr>
        <a:xfrm>
          <a:off x="21078190" y="2054860"/>
          <a:ext cx="234315" cy="140335"/>
        </a:xfrm>
        <a:prstGeom prst="leftArrow">
          <a:avLst/>
        </a:prstGeom>
        <a:solidFill>
          <a:schemeClr val="accent6"/>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zh-CN" altLang="en-US" sz="1100"/>
        </a:p>
      </xdr:txBody>
    </xdr:sp>
    <xdr:clientData/>
  </xdr:twoCellAnchor>
  <xdr:twoCellAnchor>
    <xdr:from>
      <xdr:col>17</xdr:col>
      <xdr:colOff>81915</xdr:colOff>
      <xdr:row>39</xdr:row>
      <xdr:rowOff>127000</xdr:rowOff>
    </xdr:from>
    <xdr:to>
      <xdr:col>18</xdr:col>
      <xdr:colOff>280035</xdr:colOff>
      <xdr:row>40</xdr:row>
      <xdr:rowOff>157480</xdr:rowOff>
    </xdr:to>
    <xdr:sp>
      <xdr:nvSpPr>
        <xdr:cNvPr id="96" name="文本框 95"/>
        <xdr:cNvSpPr txBox="1"/>
      </xdr:nvSpPr>
      <xdr:spPr>
        <a:xfrm>
          <a:off x="18037175" y="1970405"/>
          <a:ext cx="815340" cy="228600"/>
        </a:xfrm>
        <a:prstGeom prst="rect">
          <a:avLst/>
        </a:prstGeom>
      </xdr:spPr>
      <xdr:style>
        <a:lnRef idx="0">
          <a:srgbClr val="FFFFFF"/>
        </a:lnRef>
        <a:fillRef idx="1">
          <a:schemeClr val="accent6"/>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100"/>
            <a:t>Bit stream</a:t>
          </a:r>
          <a:endParaRPr lang="en-US" altLang="zh-CN" sz="1100"/>
        </a:p>
      </xdr:txBody>
    </xdr:sp>
    <xdr:clientData/>
  </xdr:twoCellAnchor>
  <xdr:twoCellAnchor>
    <xdr:from>
      <xdr:col>18</xdr:col>
      <xdr:colOff>438785</xdr:colOff>
      <xdr:row>39</xdr:row>
      <xdr:rowOff>174625</xdr:rowOff>
    </xdr:from>
    <xdr:to>
      <xdr:col>19</xdr:col>
      <xdr:colOff>55880</xdr:colOff>
      <xdr:row>40</xdr:row>
      <xdr:rowOff>116840</xdr:rowOff>
    </xdr:to>
    <xdr:sp>
      <xdr:nvSpPr>
        <xdr:cNvPr id="97" name="左箭头 96"/>
        <xdr:cNvSpPr/>
      </xdr:nvSpPr>
      <xdr:spPr>
        <a:xfrm>
          <a:off x="19011265" y="2018030"/>
          <a:ext cx="234315" cy="140335"/>
        </a:xfrm>
        <a:prstGeom prst="leftArrow">
          <a:avLst/>
        </a:prstGeom>
        <a:solidFill>
          <a:schemeClr val="accent6"/>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17</xdr:col>
      <xdr:colOff>81915</xdr:colOff>
      <xdr:row>42</xdr:row>
      <xdr:rowOff>104140</xdr:rowOff>
    </xdr:from>
    <xdr:to>
      <xdr:col>18</xdr:col>
      <xdr:colOff>130175</xdr:colOff>
      <xdr:row>43</xdr:row>
      <xdr:rowOff>127635</xdr:rowOff>
    </xdr:to>
    <xdr:sp>
      <xdr:nvSpPr>
        <xdr:cNvPr id="98" name="文本框 97"/>
        <xdr:cNvSpPr txBox="1"/>
      </xdr:nvSpPr>
      <xdr:spPr>
        <a:xfrm>
          <a:off x="18037175" y="2541905"/>
          <a:ext cx="665480" cy="221615"/>
        </a:xfrm>
        <a:prstGeom prst="rect">
          <a:avLst/>
        </a:prstGeom>
        <a:solidFill>
          <a:schemeClr val="bg1">
            <a:lumMod val="65000"/>
          </a:schemeClr>
        </a:solidFill>
      </xdr:spPr>
      <xdr:style>
        <a:lnRef idx="2">
          <a:schemeClr val="accent3"/>
        </a:lnRef>
        <a:fillRef idx="0">
          <a:srgbClr val="FFFFFF"/>
        </a:fillRef>
        <a:effectRef idx="0">
          <a:srgbClr val="FFFFFF"/>
        </a:effectRef>
        <a:fontRef idx="minor">
          <a:schemeClr val="tx1"/>
        </a:fontRef>
      </xdr:style>
      <xdr:txBody>
        <a:bodyPr vertOverflow="clip" horzOverflow="clip" wrap="square" rtlCol="0" anchor="t">
          <a:noAutofit/>
        </a:bodyPr>
        <a:p>
          <a:pPr algn="l"/>
          <a:r>
            <a:rPr lang="en-US" altLang="zh-CN" sz="1100"/>
            <a:t>Encoder</a:t>
          </a:r>
          <a:endParaRPr lang="en-US" altLang="zh-CN" sz="1100"/>
        </a:p>
      </xdr:txBody>
    </xdr:sp>
    <xdr:clientData/>
  </xdr:twoCellAnchor>
  <xdr:twoCellAnchor>
    <xdr:from>
      <xdr:col>19</xdr:col>
      <xdr:colOff>138430</xdr:colOff>
      <xdr:row>42</xdr:row>
      <xdr:rowOff>81915</xdr:rowOff>
    </xdr:from>
    <xdr:to>
      <xdr:col>20</xdr:col>
      <xdr:colOff>372745</xdr:colOff>
      <xdr:row>43</xdr:row>
      <xdr:rowOff>106680</xdr:rowOff>
    </xdr:to>
    <xdr:sp>
      <xdr:nvSpPr>
        <xdr:cNvPr id="99" name="文本框 98"/>
        <xdr:cNvSpPr txBox="1"/>
      </xdr:nvSpPr>
      <xdr:spPr>
        <a:xfrm>
          <a:off x="19328130" y="2519680"/>
          <a:ext cx="851535" cy="222885"/>
        </a:xfrm>
        <a:prstGeom prst="rect">
          <a:avLst/>
        </a:prstGeom>
        <a:solidFill>
          <a:schemeClr val="bg1">
            <a:lumMod val="65000"/>
          </a:schemeClr>
        </a:solidFill>
      </xdr:spPr>
      <xdr:style>
        <a:lnRef idx="2">
          <a:schemeClr val="accent3"/>
        </a:lnRef>
        <a:fillRef idx="0">
          <a:srgbClr val="FFFFFF"/>
        </a:fillRef>
        <a:effectRef idx="0">
          <a:srgbClr val="FFFFFF"/>
        </a:effectRef>
        <a:fontRef idx="minor">
          <a:schemeClr val="tx1"/>
        </a:fontRef>
      </xdr:style>
      <xdr:txBody>
        <a:bodyPr vertOverflow="clip" horzOverflow="clip" wrap="square" rtlCol="0" anchor="t">
          <a:no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en-US" altLang="zh-CN" sz="1100"/>
            <a:t>Modulation</a:t>
          </a:r>
          <a:endParaRPr lang="en-US" altLang="zh-CN" sz="1100"/>
        </a:p>
      </xdr:txBody>
    </xdr:sp>
    <xdr:clientData/>
  </xdr:twoCellAnchor>
  <xdr:twoCellAnchor>
    <xdr:from>
      <xdr:col>21</xdr:col>
      <xdr:colOff>380365</xdr:colOff>
      <xdr:row>42</xdr:row>
      <xdr:rowOff>94615</xdr:rowOff>
    </xdr:from>
    <xdr:to>
      <xdr:col>22</xdr:col>
      <xdr:colOff>260350</xdr:colOff>
      <xdr:row>43</xdr:row>
      <xdr:rowOff>121285</xdr:rowOff>
    </xdr:to>
    <xdr:sp>
      <xdr:nvSpPr>
        <xdr:cNvPr id="100" name="文本框 99"/>
        <xdr:cNvSpPr txBox="1"/>
      </xdr:nvSpPr>
      <xdr:spPr>
        <a:xfrm>
          <a:off x="20804505" y="2532380"/>
          <a:ext cx="497205" cy="224790"/>
        </a:xfrm>
        <a:prstGeom prst="rect">
          <a:avLst/>
        </a:prstGeom>
        <a:solidFill>
          <a:schemeClr val="bg1">
            <a:lumMod val="65000"/>
          </a:schemeClr>
        </a:solidFill>
      </xdr:spPr>
      <xdr:style>
        <a:lnRef idx="2">
          <a:schemeClr val="accent3"/>
        </a:lnRef>
        <a:fillRef idx="0">
          <a:srgbClr val="FFFFFF"/>
        </a:fillRef>
        <a:effectRef idx="0">
          <a:srgbClr val="FFFFFF"/>
        </a:effectRef>
        <a:fontRef idx="minor">
          <a:schemeClr val="tx1"/>
        </a:fontRef>
      </xdr:style>
      <xdr:txBody>
        <a:bodyPr vertOverflow="clip" horzOverflow="clip" wrap="square" rtlCol="0" anchor="t">
          <a:no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ctr"/>
          <a:r>
            <a:rPr lang="en-US" altLang="zh-CN" sz="1100"/>
            <a:t>TX </a:t>
          </a:r>
          <a:endParaRPr lang="en-US" altLang="zh-CN" sz="1100"/>
        </a:p>
      </xdr:txBody>
    </xdr:sp>
    <xdr:clientData/>
  </xdr:twoCellAnchor>
  <xdr:twoCellAnchor>
    <xdr:from>
      <xdr:col>17</xdr:col>
      <xdr:colOff>99060</xdr:colOff>
      <xdr:row>41</xdr:row>
      <xdr:rowOff>28575</xdr:rowOff>
    </xdr:from>
    <xdr:to>
      <xdr:col>18</xdr:col>
      <xdr:colOff>181610</xdr:colOff>
      <xdr:row>42</xdr:row>
      <xdr:rowOff>5080</xdr:rowOff>
    </xdr:to>
    <xdr:sp>
      <xdr:nvSpPr>
        <xdr:cNvPr id="101" name="下箭头 100"/>
        <xdr:cNvSpPr/>
      </xdr:nvSpPr>
      <xdr:spPr>
        <a:xfrm>
          <a:off x="18054320" y="2268220"/>
          <a:ext cx="699770" cy="174625"/>
        </a:xfrm>
        <a:prstGeom prst="downArrow">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18</xdr:col>
      <xdr:colOff>276860</xdr:colOff>
      <xdr:row>42</xdr:row>
      <xdr:rowOff>135255</xdr:rowOff>
    </xdr:from>
    <xdr:to>
      <xdr:col>18</xdr:col>
      <xdr:colOff>494030</xdr:colOff>
      <xdr:row>43</xdr:row>
      <xdr:rowOff>30480</xdr:rowOff>
    </xdr:to>
    <xdr:sp>
      <xdr:nvSpPr>
        <xdr:cNvPr id="102" name="右箭头 101"/>
        <xdr:cNvSpPr/>
      </xdr:nvSpPr>
      <xdr:spPr>
        <a:xfrm>
          <a:off x="18849340" y="2573020"/>
          <a:ext cx="217170" cy="93345"/>
        </a:xfrm>
        <a:prstGeom prst="rightArrow">
          <a:avLst/>
        </a:prstGeom>
        <a:solidFill>
          <a:schemeClr val="bg1">
            <a:lumMod val="65000"/>
          </a:schemeClr>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zh-CN" altLang="en-US" sz="1100"/>
        </a:p>
      </xdr:txBody>
    </xdr:sp>
    <xdr:clientData/>
  </xdr:twoCellAnchor>
  <xdr:twoCellAnchor>
    <xdr:from>
      <xdr:col>20</xdr:col>
      <xdr:colOff>567690</xdr:colOff>
      <xdr:row>42</xdr:row>
      <xdr:rowOff>168275</xdr:rowOff>
    </xdr:from>
    <xdr:to>
      <xdr:col>21</xdr:col>
      <xdr:colOff>167640</xdr:colOff>
      <xdr:row>43</xdr:row>
      <xdr:rowOff>63500</xdr:rowOff>
    </xdr:to>
    <xdr:sp>
      <xdr:nvSpPr>
        <xdr:cNvPr id="103" name="右箭头 102"/>
        <xdr:cNvSpPr/>
      </xdr:nvSpPr>
      <xdr:spPr>
        <a:xfrm>
          <a:off x="20374610" y="2606040"/>
          <a:ext cx="217170" cy="93345"/>
        </a:xfrm>
        <a:prstGeom prst="rightArrow">
          <a:avLst/>
        </a:prstGeom>
        <a:solidFill>
          <a:schemeClr val="bg1">
            <a:lumMod val="65000"/>
          </a:schemeClr>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22</xdr:col>
      <xdr:colOff>441325</xdr:colOff>
      <xdr:row>42</xdr:row>
      <xdr:rowOff>53340</xdr:rowOff>
    </xdr:from>
    <xdr:to>
      <xdr:col>23</xdr:col>
      <xdr:colOff>200660</xdr:colOff>
      <xdr:row>43</xdr:row>
      <xdr:rowOff>170815</xdr:rowOff>
    </xdr:to>
    <xdr:grpSp>
      <xdr:nvGrpSpPr>
        <xdr:cNvPr id="108" name="组合 107"/>
        <xdr:cNvGrpSpPr/>
      </xdr:nvGrpSpPr>
      <xdr:grpSpPr>
        <a:xfrm>
          <a:off x="21482685" y="2491105"/>
          <a:ext cx="376555" cy="315595"/>
          <a:chOff x="33856" y="5054"/>
          <a:chExt cx="596" cy="500"/>
        </a:xfrm>
      </xdr:grpSpPr>
      <xdr:cxnSp>
        <xdr:nvCxnSpPr>
          <xdr:cNvPr id="104" name="直接连接符 103"/>
          <xdr:cNvCxnSpPr/>
        </xdr:nvCxnSpPr>
        <xdr:spPr>
          <a:xfrm>
            <a:off x="33856" y="5527"/>
            <a:ext cx="504" cy="0"/>
          </a:xfrm>
          <a:prstGeom prst="line">
            <a:avLst/>
          </a:prstGeom>
        </xdr:spPr>
        <xdr:style>
          <a:lnRef idx="2">
            <a:schemeClr val="accent1"/>
          </a:lnRef>
          <a:fillRef idx="0">
            <a:srgbClr val="FFFFFF"/>
          </a:fillRef>
          <a:effectRef idx="0">
            <a:srgbClr val="FFFFFF"/>
          </a:effectRef>
          <a:fontRef idx="minor">
            <a:schemeClr val="tx1"/>
          </a:fontRef>
        </xdr:style>
      </xdr:cxnSp>
      <xdr:cxnSp>
        <xdr:nvCxnSpPr>
          <xdr:cNvPr id="105" name="直接连接符 104"/>
          <xdr:cNvCxnSpPr/>
        </xdr:nvCxnSpPr>
        <xdr:spPr>
          <a:xfrm flipV="1">
            <a:off x="34351" y="5054"/>
            <a:ext cx="0" cy="500"/>
          </a:xfrm>
          <a:prstGeom prst="line">
            <a:avLst/>
          </a:prstGeom>
        </xdr:spPr>
        <xdr:style>
          <a:lnRef idx="2">
            <a:schemeClr val="accent1"/>
          </a:lnRef>
          <a:fillRef idx="0">
            <a:srgbClr val="FFFFFF"/>
          </a:fillRef>
          <a:effectRef idx="0">
            <a:srgbClr val="FFFFFF"/>
          </a:effectRef>
          <a:fontRef idx="minor">
            <a:schemeClr val="tx1"/>
          </a:fontRef>
        </xdr:style>
      </xdr:cxnSp>
      <xdr:cxnSp>
        <xdr:nvCxnSpPr>
          <xdr:cNvPr id="106" name="直接连接符 105"/>
          <xdr:cNvCxnSpPr/>
        </xdr:nvCxnSpPr>
        <xdr:spPr>
          <a:xfrm flipH="1" flipV="1">
            <a:off x="34227" y="5087"/>
            <a:ext cx="120" cy="119"/>
          </a:xfrm>
          <a:prstGeom prst="line">
            <a:avLst/>
          </a:prstGeom>
        </xdr:spPr>
        <xdr:style>
          <a:lnRef idx="2">
            <a:schemeClr val="accent1"/>
          </a:lnRef>
          <a:fillRef idx="0">
            <a:srgbClr val="FFFFFF"/>
          </a:fillRef>
          <a:effectRef idx="0">
            <a:srgbClr val="FFFFFF"/>
          </a:effectRef>
          <a:fontRef idx="minor">
            <a:schemeClr val="tx1"/>
          </a:fontRef>
        </xdr:style>
      </xdr:cxnSp>
      <xdr:cxnSp>
        <xdr:nvCxnSpPr>
          <xdr:cNvPr id="107" name="直接连接符 106"/>
          <xdr:cNvCxnSpPr/>
        </xdr:nvCxnSpPr>
        <xdr:spPr>
          <a:xfrm flipV="1">
            <a:off x="34342" y="5093"/>
            <a:ext cx="110" cy="109"/>
          </a:xfrm>
          <a:prstGeom prst="line">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xdr:from>
      <xdr:col>23</xdr:col>
      <xdr:colOff>299085</xdr:colOff>
      <xdr:row>41</xdr:row>
      <xdr:rowOff>189230</xdr:rowOff>
    </xdr:from>
    <xdr:to>
      <xdr:col>25</xdr:col>
      <xdr:colOff>474980</xdr:colOff>
      <xdr:row>43</xdr:row>
      <xdr:rowOff>97790</xdr:rowOff>
    </xdr:to>
    <xdr:sp>
      <xdr:nvSpPr>
        <xdr:cNvPr id="111" name="任意多边形 110"/>
        <xdr:cNvSpPr/>
      </xdr:nvSpPr>
      <xdr:spPr>
        <a:xfrm rot="1380000">
          <a:off x="21957665" y="2428875"/>
          <a:ext cx="1494155" cy="304800"/>
        </a:xfrm>
        <a:custGeom>
          <a:avLst/>
          <a:gdLst>
            <a:gd name="connisteX0" fmla="*/ 0 w 1414145"/>
            <a:gd name="connsiteY0" fmla="*/ 308704 h 308704"/>
            <a:gd name="connisteX1" fmla="*/ 433070 w 1414145"/>
            <a:gd name="connsiteY1" fmla="*/ 66134 h 308704"/>
            <a:gd name="connisteX2" fmla="*/ 928370 w 1414145"/>
            <a:gd name="connsiteY2" fmla="*/ 22954 h 308704"/>
            <a:gd name="connisteX3" fmla="*/ 1414145 w 1414145"/>
            <a:gd name="connsiteY3" fmla="*/ 308704 h 308704"/>
            <a:gd name="connisteX4" fmla="*/ 1471295 w 1414145"/>
            <a:gd name="connsiteY4" fmla="*/ 270604 h 308704"/>
          </a:gdLst>
          <a:ahLst/>
          <a:cxnLst>
            <a:cxn ang="0">
              <a:pos x="connisteX0" y="connsiteY0"/>
            </a:cxn>
            <a:cxn ang="0">
              <a:pos x="connisteX1" y="connsiteY1"/>
            </a:cxn>
            <a:cxn ang="0">
              <a:pos x="connisteX2" y="connsiteY2"/>
            </a:cxn>
            <a:cxn ang="0">
              <a:pos x="connisteX3" y="connsiteY3"/>
            </a:cxn>
            <a:cxn ang="0">
              <a:pos x="connisteX4" y="connsiteY4"/>
            </a:cxn>
          </a:cxnLst>
          <a:rect l="l" t="t" r="r" b="b"/>
          <a:pathLst>
            <a:path w="1414145" h="308704">
              <a:moveTo>
                <a:pt x="0" y="308704"/>
              </a:moveTo>
              <a:cubicBezTo>
                <a:pt x="76835" y="261079"/>
                <a:pt x="247650" y="123284"/>
                <a:pt x="433070" y="66134"/>
              </a:cubicBezTo>
              <a:cubicBezTo>
                <a:pt x="618490" y="8984"/>
                <a:pt x="732155" y="-25306"/>
                <a:pt x="928370" y="22954"/>
              </a:cubicBezTo>
              <a:cubicBezTo>
                <a:pt x="1124585" y="71214"/>
                <a:pt x="1305560" y="259174"/>
                <a:pt x="1414145" y="308704"/>
              </a:cubicBezTo>
            </a:path>
          </a:pathLst>
        </a:custGeom>
        <a:ln w="6350" cap="flat" cmpd="sng" algn="ctr">
          <a:solidFill>
            <a:schemeClr val="accent1"/>
          </a:solidFill>
          <a:prstDash val="dash"/>
          <a:miter lim="800000"/>
          <a:headEnd type="arrow" w="med" len="med"/>
          <a:tailEnd type="arrow" w="med" len="med"/>
        </a:ln>
      </xdr:spPr>
      <xdr:style>
        <a:lnRef idx="0">
          <a:schemeClr val="accent3"/>
        </a:lnRef>
        <a:fillRef idx="0">
          <a:srgbClr val="FFFFFF"/>
        </a:fillRef>
        <a:effectRef idx="0">
          <a:srgbClr val="FFFFFF"/>
        </a:effectRef>
        <a:fontRef idx="minor">
          <a:schemeClr val="tx1"/>
        </a:fontRef>
      </xdr:style>
      <xdr:txBody>
        <a:bodyPr vertOverflow="clip" horzOverflow="clip" wrap="square" rtlCol="0" anchor="t"/>
        <a:p>
          <a:pPr algn="l"/>
          <a:endParaRPr lang="zh-CN" altLang="en-US" sz="1100"/>
        </a:p>
      </xdr:txBody>
    </xdr:sp>
    <xdr:clientData/>
  </xdr:twoCellAnchor>
  <xdr:twoCellAnchor>
    <xdr:from>
      <xdr:col>25</xdr:col>
      <xdr:colOff>484505</xdr:colOff>
      <xdr:row>44</xdr:row>
      <xdr:rowOff>153035</xdr:rowOff>
    </xdr:from>
    <xdr:to>
      <xdr:col>26</xdr:col>
      <xdr:colOff>265430</xdr:colOff>
      <xdr:row>46</xdr:row>
      <xdr:rowOff>71755</xdr:rowOff>
    </xdr:to>
    <xdr:grpSp>
      <xdr:nvGrpSpPr>
        <xdr:cNvPr id="117" name="组合 116"/>
        <xdr:cNvGrpSpPr/>
      </xdr:nvGrpSpPr>
      <xdr:grpSpPr>
        <a:xfrm>
          <a:off x="23461345" y="2987040"/>
          <a:ext cx="398145" cy="314960"/>
          <a:chOff x="36849" y="4932"/>
          <a:chExt cx="630" cy="502"/>
        </a:xfrm>
      </xdr:grpSpPr>
      <xdr:cxnSp>
        <xdr:nvCxnSpPr>
          <xdr:cNvPr id="113" name="直接连接符 112"/>
          <xdr:cNvCxnSpPr/>
        </xdr:nvCxnSpPr>
        <xdr:spPr>
          <a:xfrm>
            <a:off x="36973" y="5401"/>
            <a:ext cx="507" cy="0"/>
          </a:xfrm>
          <a:prstGeom prst="line">
            <a:avLst/>
          </a:prstGeom>
        </xdr:spPr>
        <xdr:style>
          <a:lnRef idx="2">
            <a:schemeClr val="accent1"/>
          </a:lnRef>
          <a:fillRef idx="0">
            <a:srgbClr val="FFFFFF"/>
          </a:fillRef>
          <a:effectRef idx="0">
            <a:srgbClr val="FFFFFF"/>
          </a:effectRef>
          <a:fontRef idx="minor">
            <a:schemeClr val="tx1"/>
          </a:fontRef>
        </xdr:style>
      </xdr:cxnSp>
      <xdr:cxnSp>
        <xdr:nvCxnSpPr>
          <xdr:cNvPr id="114" name="直接连接符 113"/>
          <xdr:cNvCxnSpPr/>
        </xdr:nvCxnSpPr>
        <xdr:spPr>
          <a:xfrm flipV="1">
            <a:off x="36973" y="4932"/>
            <a:ext cx="0" cy="503"/>
          </a:xfrm>
          <a:prstGeom prst="line">
            <a:avLst/>
          </a:prstGeom>
        </xdr:spPr>
        <xdr:style>
          <a:lnRef idx="2">
            <a:schemeClr val="accent1"/>
          </a:lnRef>
          <a:fillRef idx="0">
            <a:srgbClr val="FFFFFF"/>
          </a:fillRef>
          <a:effectRef idx="0">
            <a:srgbClr val="FFFFFF"/>
          </a:effectRef>
          <a:fontRef idx="minor">
            <a:schemeClr val="tx1"/>
          </a:fontRef>
        </xdr:style>
      </xdr:cxnSp>
      <xdr:cxnSp>
        <xdr:nvCxnSpPr>
          <xdr:cNvPr id="115" name="直接连接符 114"/>
          <xdr:cNvCxnSpPr/>
        </xdr:nvCxnSpPr>
        <xdr:spPr>
          <a:xfrm flipH="1" flipV="1">
            <a:off x="36849" y="4965"/>
            <a:ext cx="120" cy="120"/>
          </a:xfrm>
          <a:prstGeom prst="line">
            <a:avLst/>
          </a:prstGeom>
        </xdr:spPr>
        <xdr:style>
          <a:lnRef idx="2">
            <a:schemeClr val="accent1"/>
          </a:lnRef>
          <a:fillRef idx="0">
            <a:srgbClr val="FFFFFF"/>
          </a:fillRef>
          <a:effectRef idx="0">
            <a:srgbClr val="FFFFFF"/>
          </a:effectRef>
          <a:fontRef idx="minor">
            <a:schemeClr val="tx1"/>
          </a:fontRef>
        </xdr:style>
      </xdr:cxnSp>
      <xdr:cxnSp>
        <xdr:nvCxnSpPr>
          <xdr:cNvPr id="116" name="直接连接符 115"/>
          <xdr:cNvCxnSpPr/>
        </xdr:nvCxnSpPr>
        <xdr:spPr>
          <a:xfrm flipV="1">
            <a:off x="36964" y="4971"/>
            <a:ext cx="110" cy="110"/>
          </a:xfrm>
          <a:prstGeom prst="line">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xdr:from>
      <xdr:col>26</xdr:col>
      <xdr:colOff>360045</xdr:colOff>
      <xdr:row>45</xdr:row>
      <xdr:rowOff>45720</xdr:rowOff>
    </xdr:from>
    <xdr:to>
      <xdr:col>27</xdr:col>
      <xdr:colOff>240030</xdr:colOff>
      <xdr:row>46</xdr:row>
      <xdr:rowOff>73025</xdr:rowOff>
    </xdr:to>
    <xdr:sp>
      <xdr:nvSpPr>
        <xdr:cNvPr id="118" name="文本框 117"/>
        <xdr:cNvSpPr txBox="1"/>
      </xdr:nvSpPr>
      <xdr:spPr>
        <a:xfrm>
          <a:off x="23954105" y="3077845"/>
          <a:ext cx="497205" cy="225425"/>
        </a:xfrm>
        <a:prstGeom prst="rect">
          <a:avLst/>
        </a:prstGeom>
        <a:solidFill>
          <a:schemeClr val="bg1">
            <a:lumMod val="65000"/>
          </a:schemeClr>
        </a:solidFill>
      </xdr:spPr>
      <xdr:style>
        <a:lnRef idx="2">
          <a:schemeClr val="accent3"/>
        </a:lnRef>
        <a:fillRef idx="0">
          <a:srgbClr val="FFFFFF"/>
        </a:fillRef>
        <a:effectRef idx="0">
          <a:srgbClr val="FFFFFF"/>
        </a:effectRef>
        <a:fontRef idx="minor">
          <a:schemeClr val="tx1"/>
        </a:fontRef>
      </xdr:style>
      <xdr:txBody>
        <a:bodyPr vertOverflow="clip" horzOverflow="clip" wrap="square" rtlCol="0" anchor="t">
          <a:no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ctr"/>
          <a:r>
            <a:rPr lang="en-US" altLang="zh-CN" sz="1100"/>
            <a:t>RX </a:t>
          </a:r>
          <a:endParaRPr lang="en-US" altLang="zh-CN" sz="1100"/>
        </a:p>
      </xdr:txBody>
    </xdr:sp>
    <xdr:clientData/>
  </xdr:twoCellAnchor>
  <xdr:twoCellAnchor>
    <xdr:from>
      <xdr:col>28</xdr:col>
      <xdr:colOff>41275</xdr:colOff>
      <xdr:row>45</xdr:row>
      <xdr:rowOff>52705</xdr:rowOff>
    </xdr:from>
    <xdr:to>
      <xdr:col>29</xdr:col>
      <xdr:colOff>461645</xdr:colOff>
      <xdr:row>46</xdr:row>
      <xdr:rowOff>77470</xdr:rowOff>
    </xdr:to>
    <xdr:sp>
      <xdr:nvSpPr>
        <xdr:cNvPr id="119" name="文本框 118"/>
        <xdr:cNvSpPr txBox="1"/>
      </xdr:nvSpPr>
      <xdr:spPr>
        <a:xfrm>
          <a:off x="24869775" y="3084830"/>
          <a:ext cx="1037590" cy="222885"/>
        </a:xfrm>
        <a:prstGeom prst="rect">
          <a:avLst/>
        </a:prstGeom>
        <a:solidFill>
          <a:schemeClr val="bg1">
            <a:lumMod val="65000"/>
          </a:schemeClr>
        </a:solidFill>
      </xdr:spPr>
      <xdr:style>
        <a:lnRef idx="2">
          <a:schemeClr val="accent3"/>
        </a:lnRef>
        <a:fillRef idx="0">
          <a:srgbClr val="FFFFFF"/>
        </a:fillRef>
        <a:effectRef idx="0">
          <a:srgbClr val="FFFFFF"/>
        </a:effectRef>
        <a:fontRef idx="minor">
          <a:schemeClr val="tx1"/>
        </a:fontRef>
      </xdr:style>
      <xdr:txBody>
        <a:bodyPr vertOverflow="clip" horzOverflow="clip" wrap="square" rtlCol="0" anchor="t">
          <a:no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en-US" altLang="zh-CN" sz="1100"/>
            <a:t>Demodulation</a:t>
          </a:r>
          <a:endParaRPr lang="en-US" altLang="zh-CN" sz="1100"/>
        </a:p>
      </xdr:txBody>
    </xdr:sp>
    <xdr:clientData/>
  </xdr:twoCellAnchor>
  <xdr:twoCellAnchor>
    <xdr:from>
      <xdr:col>27</xdr:col>
      <xdr:colOff>363220</xdr:colOff>
      <xdr:row>45</xdr:row>
      <xdr:rowOff>116840</xdr:rowOff>
    </xdr:from>
    <xdr:to>
      <xdr:col>27</xdr:col>
      <xdr:colOff>580390</xdr:colOff>
      <xdr:row>46</xdr:row>
      <xdr:rowOff>12065</xdr:rowOff>
    </xdr:to>
    <xdr:sp>
      <xdr:nvSpPr>
        <xdr:cNvPr id="120" name="右箭头 119"/>
        <xdr:cNvSpPr/>
      </xdr:nvSpPr>
      <xdr:spPr>
        <a:xfrm>
          <a:off x="24574500" y="3148965"/>
          <a:ext cx="217170" cy="93345"/>
        </a:xfrm>
        <a:prstGeom prst="rightArrow">
          <a:avLst/>
        </a:prstGeom>
        <a:solidFill>
          <a:schemeClr val="bg1">
            <a:lumMod val="65000"/>
          </a:schemeClr>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30</xdr:col>
      <xdr:colOff>280670</xdr:colOff>
      <xdr:row>45</xdr:row>
      <xdr:rowOff>43815</xdr:rowOff>
    </xdr:from>
    <xdr:to>
      <xdr:col>31</xdr:col>
      <xdr:colOff>328930</xdr:colOff>
      <xdr:row>46</xdr:row>
      <xdr:rowOff>67310</xdr:rowOff>
    </xdr:to>
    <xdr:sp>
      <xdr:nvSpPr>
        <xdr:cNvPr id="121" name="文本框 120"/>
        <xdr:cNvSpPr txBox="1"/>
      </xdr:nvSpPr>
      <xdr:spPr>
        <a:xfrm>
          <a:off x="26343610" y="3075940"/>
          <a:ext cx="665480" cy="221615"/>
        </a:xfrm>
        <a:prstGeom prst="rect">
          <a:avLst/>
        </a:prstGeom>
        <a:solidFill>
          <a:schemeClr val="bg1">
            <a:lumMod val="65000"/>
          </a:schemeClr>
        </a:solidFill>
      </xdr:spPr>
      <xdr:style>
        <a:lnRef idx="2">
          <a:schemeClr val="accent3"/>
        </a:lnRef>
        <a:fillRef idx="0">
          <a:srgbClr val="FFFFFF"/>
        </a:fillRef>
        <a:effectRef idx="0">
          <a:srgbClr val="FFFFFF"/>
        </a:effectRef>
        <a:fontRef idx="minor">
          <a:schemeClr val="tx1"/>
        </a:fontRef>
      </xdr:style>
      <xdr:txBody>
        <a:bodyPr vertOverflow="clip" horzOverflow="clip" wrap="square" rtlCol="0" anchor="t">
          <a:no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en-US" altLang="zh-CN" sz="1100"/>
            <a:t>Decoder</a:t>
          </a:r>
          <a:endParaRPr lang="en-US" altLang="zh-CN" sz="1100"/>
        </a:p>
      </xdr:txBody>
    </xdr:sp>
    <xdr:clientData/>
  </xdr:twoCellAnchor>
  <xdr:twoCellAnchor>
    <xdr:from>
      <xdr:col>29</xdr:col>
      <xdr:colOff>594995</xdr:colOff>
      <xdr:row>45</xdr:row>
      <xdr:rowOff>126365</xdr:rowOff>
    </xdr:from>
    <xdr:to>
      <xdr:col>30</xdr:col>
      <xdr:colOff>194945</xdr:colOff>
      <xdr:row>46</xdr:row>
      <xdr:rowOff>21590</xdr:rowOff>
    </xdr:to>
    <xdr:sp>
      <xdr:nvSpPr>
        <xdr:cNvPr id="122" name="右箭头 121"/>
        <xdr:cNvSpPr/>
      </xdr:nvSpPr>
      <xdr:spPr>
        <a:xfrm>
          <a:off x="26040715" y="3158490"/>
          <a:ext cx="217170" cy="93345"/>
        </a:xfrm>
        <a:prstGeom prst="rightArrow">
          <a:avLst/>
        </a:prstGeom>
        <a:solidFill>
          <a:schemeClr val="bg1">
            <a:lumMod val="65000"/>
          </a:schemeClr>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30</xdr:col>
      <xdr:colOff>297815</xdr:colOff>
      <xdr:row>44</xdr:row>
      <xdr:rowOff>13970</xdr:rowOff>
    </xdr:from>
    <xdr:to>
      <xdr:col>31</xdr:col>
      <xdr:colOff>380365</xdr:colOff>
      <xdr:row>44</xdr:row>
      <xdr:rowOff>188595</xdr:rowOff>
    </xdr:to>
    <xdr:sp>
      <xdr:nvSpPr>
        <xdr:cNvPr id="123" name="下箭头 122"/>
        <xdr:cNvSpPr/>
      </xdr:nvSpPr>
      <xdr:spPr>
        <a:xfrm rot="10800000">
          <a:off x="26360755" y="2847975"/>
          <a:ext cx="699770" cy="174625"/>
        </a:xfrm>
        <a:prstGeom prst="downArrow">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28</xdr:col>
      <xdr:colOff>110490</xdr:colOff>
      <xdr:row>42</xdr:row>
      <xdr:rowOff>81915</xdr:rowOff>
    </xdr:from>
    <xdr:to>
      <xdr:col>29</xdr:col>
      <xdr:colOff>530860</xdr:colOff>
      <xdr:row>43</xdr:row>
      <xdr:rowOff>123825</xdr:rowOff>
    </xdr:to>
    <xdr:sp>
      <xdr:nvSpPr>
        <xdr:cNvPr id="125" name="文本框 124"/>
        <xdr:cNvSpPr txBox="1"/>
      </xdr:nvSpPr>
      <xdr:spPr>
        <a:xfrm>
          <a:off x="24938990" y="2519680"/>
          <a:ext cx="1037590" cy="240030"/>
        </a:xfrm>
        <a:prstGeom prst="rect">
          <a:avLst/>
        </a:prstGeom>
      </xdr:spPr>
      <xdr:style>
        <a:lnRef idx="0">
          <a:srgbClr val="FFFFFF"/>
        </a:lnRef>
        <a:fillRef idx="1">
          <a:schemeClr val="accent6"/>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a:sym typeface="+mn-ea"/>
            </a:rPr>
            <a:t>Unpacking</a:t>
          </a:r>
          <a:endParaRPr lang="en-US" altLang="zh-CN" sz="1100"/>
        </a:p>
        <a:p>
          <a:pPr algn="ctr"/>
          <a:endParaRPr lang="en-US" altLang="zh-CN" sz="1100"/>
        </a:p>
      </xdr:txBody>
    </xdr:sp>
    <xdr:clientData/>
  </xdr:twoCellAnchor>
  <xdr:twoCellAnchor>
    <xdr:from>
      <xdr:col>30</xdr:col>
      <xdr:colOff>256540</xdr:colOff>
      <xdr:row>42</xdr:row>
      <xdr:rowOff>85725</xdr:rowOff>
    </xdr:from>
    <xdr:to>
      <xdr:col>31</xdr:col>
      <xdr:colOff>454660</xdr:colOff>
      <xdr:row>43</xdr:row>
      <xdr:rowOff>116205</xdr:rowOff>
    </xdr:to>
    <xdr:sp>
      <xdr:nvSpPr>
        <xdr:cNvPr id="126" name="文本框 125"/>
        <xdr:cNvSpPr txBox="1"/>
      </xdr:nvSpPr>
      <xdr:spPr>
        <a:xfrm>
          <a:off x="26319480" y="2523490"/>
          <a:ext cx="815340" cy="228600"/>
        </a:xfrm>
        <a:prstGeom prst="rect">
          <a:avLst/>
        </a:prstGeom>
      </xdr:spPr>
      <xdr:style>
        <a:lnRef idx="0">
          <a:srgbClr val="FFFFFF"/>
        </a:lnRef>
        <a:fillRef idx="1">
          <a:schemeClr val="accent6"/>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100"/>
            <a:t>Bit stream</a:t>
          </a:r>
          <a:endParaRPr lang="en-US" altLang="zh-CN" sz="1100"/>
        </a:p>
      </xdr:txBody>
    </xdr:sp>
    <xdr:clientData/>
  </xdr:twoCellAnchor>
  <xdr:twoCellAnchor>
    <xdr:from>
      <xdr:col>29</xdr:col>
      <xdr:colOff>588010</xdr:colOff>
      <xdr:row>42</xdr:row>
      <xdr:rowOff>131445</xdr:rowOff>
    </xdr:from>
    <xdr:to>
      <xdr:col>30</xdr:col>
      <xdr:colOff>205105</xdr:colOff>
      <xdr:row>43</xdr:row>
      <xdr:rowOff>73660</xdr:rowOff>
    </xdr:to>
    <xdr:sp>
      <xdr:nvSpPr>
        <xdr:cNvPr id="127" name="左箭头 126"/>
        <xdr:cNvSpPr/>
      </xdr:nvSpPr>
      <xdr:spPr>
        <a:xfrm>
          <a:off x="26033730" y="2569210"/>
          <a:ext cx="234315" cy="140335"/>
        </a:xfrm>
        <a:prstGeom prst="leftArrow">
          <a:avLst/>
        </a:prstGeom>
        <a:solidFill>
          <a:schemeClr val="accent6"/>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26</xdr:col>
      <xdr:colOff>197485</xdr:colOff>
      <xdr:row>41</xdr:row>
      <xdr:rowOff>46355</xdr:rowOff>
    </xdr:from>
    <xdr:to>
      <xdr:col>27</xdr:col>
      <xdr:colOff>280035</xdr:colOff>
      <xdr:row>42</xdr:row>
      <xdr:rowOff>22860</xdr:rowOff>
    </xdr:to>
    <xdr:sp>
      <xdr:nvSpPr>
        <xdr:cNvPr id="130" name="下箭头 129"/>
        <xdr:cNvSpPr/>
      </xdr:nvSpPr>
      <xdr:spPr>
        <a:xfrm rot="10800000">
          <a:off x="23791545" y="2286000"/>
          <a:ext cx="699770" cy="174625"/>
        </a:xfrm>
        <a:prstGeom prst="downArrow">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26</xdr:col>
      <xdr:colOff>10795</xdr:colOff>
      <xdr:row>39</xdr:row>
      <xdr:rowOff>62865</xdr:rowOff>
    </xdr:from>
    <xdr:to>
      <xdr:col>27</xdr:col>
      <xdr:colOff>447040</xdr:colOff>
      <xdr:row>41</xdr:row>
      <xdr:rowOff>0</xdr:rowOff>
    </xdr:to>
    <xdr:sp>
      <xdr:nvSpPr>
        <xdr:cNvPr id="131" name="文本框 130"/>
        <xdr:cNvSpPr txBox="1"/>
      </xdr:nvSpPr>
      <xdr:spPr>
        <a:xfrm>
          <a:off x="23604855" y="1906270"/>
          <a:ext cx="1053465" cy="333375"/>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100"/>
            <a:t>Data</a:t>
          </a:r>
          <a:endParaRPr lang="en-US" altLang="zh-CN" sz="1100"/>
        </a:p>
      </xdr:txBody>
    </xdr:sp>
    <xdr:clientData/>
  </xdr:twoCellAnchor>
  <xdr:twoCellAnchor>
    <xdr:from>
      <xdr:col>27</xdr:col>
      <xdr:colOff>593090</xdr:colOff>
      <xdr:row>39</xdr:row>
      <xdr:rowOff>135890</xdr:rowOff>
    </xdr:from>
    <xdr:to>
      <xdr:col>28</xdr:col>
      <xdr:colOff>351155</xdr:colOff>
      <xdr:row>40</xdr:row>
      <xdr:rowOff>111760</xdr:rowOff>
    </xdr:to>
    <xdr:sp>
      <xdr:nvSpPr>
        <xdr:cNvPr id="132" name="右箭头 131"/>
        <xdr:cNvSpPr/>
      </xdr:nvSpPr>
      <xdr:spPr>
        <a:xfrm>
          <a:off x="24804370" y="1979295"/>
          <a:ext cx="375285" cy="173990"/>
        </a:xfrm>
        <a:prstGeom prst="rightArrow">
          <a:avLst/>
        </a:prstGeom>
        <a:solidFill>
          <a:schemeClr val="accent2"/>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27</xdr:col>
      <xdr:colOff>480060</xdr:colOff>
      <xdr:row>38</xdr:row>
      <xdr:rowOff>42545</xdr:rowOff>
    </xdr:from>
    <xdr:to>
      <xdr:col>28</xdr:col>
      <xdr:colOff>477520</xdr:colOff>
      <xdr:row>39</xdr:row>
      <xdr:rowOff>53975</xdr:rowOff>
    </xdr:to>
    <xdr:sp>
      <xdr:nvSpPr>
        <xdr:cNvPr id="133" name="文本框 132"/>
        <xdr:cNvSpPr txBox="1"/>
      </xdr:nvSpPr>
      <xdr:spPr>
        <a:xfrm>
          <a:off x="24691340" y="1687830"/>
          <a:ext cx="614680" cy="20955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100"/>
            <a:t>Reform</a:t>
          </a:r>
          <a:endParaRPr lang="en-US" altLang="zh-CN" sz="1100"/>
        </a:p>
      </xdr:txBody>
    </xdr:sp>
    <xdr:clientData/>
  </xdr:twoCellAnchor>
  <xdr:twoCellAnchor>
    <xdr:from>
      <xdr:col>28</xdr:col>
      <xdr:colOff>459105</xdr:colOff>
      <xdr:row>39</xdr:row>
      <xdr:rowOff>46355</xdr:rowOff>
    </xdr:from>
    <xdr:to>
      <xdr:col>30</xdr:col>
      <xdr:colOff>278130</xdr:colOff>
      <xdr:row>40</xdr:row>
      <xdr:rowOff>181610</xdr:rowOff>
    </xdr:to>
    <xdr:sp>
      <xdr:nvSpPr>
        <xdr:cNvPr id="134" name="文本框 133"/>
        <xdr:cNvSpPr txBox="1"/>
      </xdr:nvSpPr>
      <xdr:spPr>
        <a:xfrm>
          <a:off x="25287605" y="1889760"/>
          <a:ext cx="1053465" cy="333375"/>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100"/>
            <a:t>Histogram</a:t>
          </a:r>
          <a:endParaRPr lang="en-US" altLang="zh-CN" sz="1100"/>
        </a:p>
      </xdr:txBody>
    </xdr:sp>
    <xdr:clientData/>
  </xdr:twoCellAnchor>
  <xdr:twoCellAnchor>
    <xdr:from>
      <xdr:col>30</xdr:col>
      <xdr:colOff>387350</xdr:colOff>
      <xdr:row>39</xdr:row>
      <xdr:rowOff>134620</xdr:rowOff>
    </xdr:from>
    <xdr:to>
      <xdr:col>31</xdr:col>
      <xdr:colOff>145415</xdr:colOff>
      <xdr:row>40</xdr:row>
      <xdr:rowOff>110490</xdr:rowOff>
    </xdr:to>
    <xdr:sp>
      <xdr:nvSpPr>
        <xdr:cNvPr id="135" name="右箭头 134"/>
        <xdr:cNvSpPr/>
      </xdr:nvSpPr>
      <xdr:spPr>
        <a:xfrm>
          <a:off x="26450290" y="1978025"/>
          <a:ext cx="375285" cy="173990"/>
        </a:xfrm>
        <a:prstGeom prst="rightArrow">
          <a:avLst/>
        </a:prstGeom>
        <a:solidFill>
          <a:schemeClr val="accent2"/>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31</xdr:col>
      <xdr:colOff>250190</xdr:colOff>
      <xdr:row>39</xdr:row>
      <xdr:rowOff>29845</xdr:rowOff>
    </xdr:from>
    <xdr:to>
      <xdr:col>33</xdr:col>
      <xdr:colOff>69215</xdr:colOff>
      <xdr:row>40</xdr:row>
      <xdr:rowOff>165100</xdr:rowOff>
    </xdr:to>
    <xdr:sp>
      <xdr:nvSpPr>
        <xdr:cNvPr id="136" name="文本框 135"/>
        <xdr:cNvSpPr txBox="1"/>
      </xdr:nvSpPr>
      <xdr:spPr>
        <a:xfrm>
          <a:off x="26930350" y="1873250"/>
          <a:ext cx="1053465" cy="333375"/>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100"/>
            <a:t>FEEL server</a:t>
          </a:r>
          <a:endParaRPr lang="en-US" altLang="zh-CN" sz="1100"/>
        </a:p>
      </xdr:txBody>
    </xdr:sp>
    <xdr:clientData/>
  </xdr:twoCellAnchor>
  <xdr:twoCellAnchor>
    <xdr:from>
      <xdr:col>30</xdr:col>
      <xdr:colOff>294640</xdr:colOff>
      <xdr:row>38</xdr:row>
      <xdr:rowOff>78740</xdr:rowOff>
    </xdr:from>
    <xdr:to>
      <xdr:col>31</xdr:col>
      <xdr:colOff>292100</xdr:colOff>
      <xdr:row>39</xdr:row>
      <xdr:rowOff>90170</xdr:rowOff>
    </xdr:to>
    <xdr:sp>
      <xdr:nvSpPr>
        <xdr:cNvPr id="137" name="文本框 136"/>
        <xdr:cNvSpPr txBox="1"/>
      </xdr:nvSpPr>
      <xdr:spPr>
        <a:xfrm>
          <a:off x="26357580" y="1724025"/>
          <a:ext cx="614680" cy="20955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100"/>
            <a:t>Update</a:t>
          </a:r>
          <a:endParaRPr lang="en-US" altLang="zh-CN" sz="1100"/>
        </a:p>
      </xdr:txBody>
    </xdr:sp>
    <xdr:clientData/>
  </xdr:twoCellAnchor>
  <xdr:twoCellAnchor>
    <xdr:from>
      <xdr:col>26</xdr:col>
      <xdr:colOff>7620</xdr:colOff>
      <xdr:row>42</xdr:row>
      <xdr:rowOff>80010</xdr:rowOff>
    </xdr:from>
    <xdr:to>
      <xdr:col>27</xdr:col>
      <xdr:colOff>427990</xdr:colOff>
      <xdr:row>43</xdr:row>
      <xdr:rowOff>121920</xdr:rowOff>
    </xdr:to>
    <xdr:sp>
      <xdr:nvSpPr>
        <xdr:cNvPr id="138" name="文本框 137"/>
        <xdr:cNvSpPr txBox="1"/>
      </xdr:nvSpPr>
      <xdr:spPr>
        <a:xfrm>
          <a:off x="23601680" y="2517775"/>
          <a:ext cx="1037590" cy="240030"/>
        </a:xfrm>
        <a:prstGeom prst="rect">
          <a:avLst/>
        </a:prstGeom>
      </xdr:spPr>
      <xdr:style>
        <a:lnRef idx="0">
          <a:srgbClr val="FFFFFF"/>
        </a:lnRef>
        <a:fillRef idx="1">
          <a:schemeClr val="accent6"/>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100"/>
            <a:t>Combining</a:t>
          </a:r>
          <a:endParaRPr lang="en-US" altLang="zh-CN" sz="1100"/>
        </a:p>
      </xdr:txBody>
    </xdr:sp>
    <xdr:clientData/>
  </xdr:twoCellAnchor>
  <xdr:twoCellAnchor>
    <xdr:from>
      <xdr:col>27</xdr:col>
      <xdr:colOff>472440</xdr:colOff>
      <xdr:row>42</xdr:row>
      <xdr:rowOff>147955</xdr:rowOff>
    </xdr:from>
    <xdr:to>
      <xdr:col>28</xdr:col>
      <xdr:colOff>89535</xdr:colOff>
      <xdr:row>43</xdr:row>
      <xdr:rowOff>90170</xdr:rowOff>
    </xdr:to>
    <xdr:sp>
      <xdr:nvSpPr>
        <xdr:cNvPr id="139" name="左箭头 138"/>
        <xdr:cNvSpPr/>
      </xdr:nvSpPr>
      <xdr:spPr>
        <a:xfrm>
          <a:off x="24683720" y="2585720"/>
          <a:ext cx="234315" cy="140335"/>
        </a:xfrm>
        <a:prstGeom prst="leftArrow">
          <a:avLst/>
        </a:prstGeom>
        <a:solidFill>
          <a:schemeClr val="accent6"/>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5</xdr:col>
      <xdr:colOff>3272790</xdr:colOff>
      <xdr:row>96</xdr:row>
      <xdr:rowOff>57150</xdr:rowOff>
    </xdr:from>
    <xdr:to>
      <xdr:col>7</xdr:col>
      <xdr:colOff>335915</xdr:colOff>
      <xdr:row>109</xdr:row>
      <xdr:rowOff>189865</xdr:rowOff>
    </xdr:to>
    <xdr:pic>
      <xdr:nvPicPr>
        <xdr:cNvPr id="11" name="图片 10"/>
        <xdr:cNvPicPr>
          <a:picLocks noChangeAspect="1"/>
        </xdr:cNvPicPr>
      </xdr:nvPicPr>
      <xdr:blipFill>
        <a:blip r:embed="rId9"/>
        <a:stretch>
          <a:fillRect/>
        </a:stretch>
      </xdr:blipFill>
      <xdr:spPr>
        <a:xfrm>
          <a:off x="4688840" y="13193395"/>
          <a:ext cx="5157470" cy="2708275"/>
        </a:xfrm>
        <a:prstGeom prst="rect">
          <a:avLst/>
        </a:prstGeom>
        <a:noFill/>
        <a:ln w="9525">
          <a:noFill/>
        </a:ln>
      </xdr:spPr>
    </xdr:pic>
    <xdr:clientData/>
  </xdr:twoCellAnchor>
  <xdr:twoCellAnchor>
    <xdr:from>
      <xdr:col>12</xdr:col>
      <xdr:colOff>289560</xdr:colOff>
      <xdr:row>41</xdr:row>
      <xdr:rowOff>186055</xdr:rowOff>
    </xdr:from>
    <xdr:to>
      <xdr:col>14</xdr:col>
      <xdr:colOff>278130</xdr:colOff>
      <xdr:row>43</xdr:row>
      <xdr:rowOff>41275</xdr:rowOff>
    </xdr:to>
    <xdr:sp>
      <xdr:nvSpPr>
        <xdr:cNvPr id="13" name="文本框 12"/>
        <xdr:cNvSpPr txBox="1"/>
      </xdr:nvSpPr>
      <xdr:spPr>
        <a:xfrm rot="1260000">
          <a:off x="15158720" y="2425700"/>
          <a:ext cx="1223010" cy="25146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p>
          <a:pPr algn="l"/>
          <a:r>
            <a:rPr lang="en-US" altLang="zh-CN" sz="1100">
              <a:solidFill>
                <a:schemeClr val="accent1"/>
              </a:solidFill>
            </a:rPr>
            <a:t>Pilot broadcasting</a:t>
          </a:r>
          <a:endParaRPr lang="en-US" altLang="zh-CN" sz="1100">
            <a:solidFill>
              <a:schemeClr val="accent1"/>
            </a:solidFill>
          </a:endParaRPr>
        </a:p>
      </xdr:txBody>
    </xdr:sp>
    <xdr:clientData/>
  </xdr:twoCellAnchor>
  <xdr:twoCellAnchor>
    <xdr:from>
      <xdr:col>12</xdr:col>
      <xdr:colOff>188595</xdr:colOff>
      <xdr:row>45</xdr:row>
      <xdr:rowOff>132080</xdr:rowOff>
    </xdr:from>
    <xdr:to>
      <xdr:col>14</xdr:col>
      <xdr:colOff>398145</xdr:colOff>
      <xdr:row>46</xdr:row>
      <xdr:rowOff>143510</xdr:rowOff>
    </xdr:to>
    <xdr:sp>
      <xdr:nvSpPr>
        <xdr:cNvPr id="15" name="文本框 14"/>
        <xdr:cNvSpPr txBox="1"/>
      </xdr:nvSpPr>
      <xdr:spPr>
        <a:xfrm rot="20520000">
          <a:off x="15057755" y="3164205"/>
          <a:ext cx="1443990" cy="20955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p>
          <a:pPr algn="l"/>
          <a:r>
            <a:rPr lang="en-US" altLang="zh-CN" sz="1100"/>
            <a:t>Preamble+DATA</a:t>
          </a:r>
          <a:endParaRPr lang="en-US" altLang="zh-CN" sz="1100"/>
        </a:p>
      </xdr:txBody>
    </xdr:sp>
    <xdr:clientData/>
  </xdr:twoCellAnchor>
  <xdr:twoCellAnchor>
    <xdr:from>
      <xdr:col>16</xdr:col>
      <xdr:colOff>250825</xdr:colOff>
      <xdr:row>46</xdr:row>
      <xdr:rowOff>88900</xdr:rowOff>
    </xdr:from>
    <xdr:to>
      <xdr:col>18</xdr:col>
      <xdr:colOff>69850</xdr:colOff>
      <xdr:row>48</xdr:row>
      <xdr:rowOff>26035</xdr:rowOff>
    </xdr:to>
    <xdr:sp>
      <xdr:nvSpPr>
        <xdr:cNvPr id="16" name="文本框 15"/>
        <xdr:cNvSpPr txBox="1"/>
      </xdr:nvSpPr>
      <xdr:spPr>
        <a:xfrm>
          <a:off x="17588865" y="3319145"/>
          <a:ext cx="1053465" cy="333375"/>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100"/>
            <a:t>FEEL apps</a:t>
          </a:r>
          <a:endParaRPr lang="en-US" altLang="zh-CN" sz="1100"/>
        </a:p>
      </xdr:txBody>
    </xdr:sp>
    <xdr:clientData/>
  </xdr:twoCellAnchor>
  <xdr:twoCellAnchor>
    <xdr:from>
      <xdr:col>18</xdr:col>
      <xdr:colOff>199390</xdr:colOff>
      <xdr:row>46</xdr:row>
      <xdr:rowOff>165100</xdr:rowOff>
    </xdr:from>
    <xdr:to>
      <xdr:col>18</xdr:col>
      <xdr:colOff>574675</xdr:colOff>
      <xdr:row>47</xdr:row>
      <xdr:rowOff>140970</xdr:rowOff>
    </xdr:to>
    <xdr:sp>
      <xdr:nvSpPr>
        <xdr:cNvPr id="18" name="右箭头 17"/>
        <xdr:cNvSpPr/>
      </xdr:nvSpPr>
      <xdr:spPr>
        <a:xfrm>
          <a:off x="18771870" y="3395345"/>
          <a:ext cx="375285" cy="173990"/>
        </a:xfrm>
        <a:prstGeom prst="rightArrow">
          <a:avLst/>
        </a:prstGeom>
        <a:solidFill>
          <a:schemeClr val="accent2"/>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19</xdr:col>
      <xdr:colOff>123190</xdr:colOff>
      <xdr:row>46</xdr:row>
      <xdr:rowOff>105410</xdr:rowOff>
    </xdr:from>
    <xdr:to>
      <xdr:col>20</xdr:col>
      <xdr:colOff>559435</xdr:colOff>
      <xdr:row>48</xdr:row>
      <xdr:rowOff>42545</xdr:rowOff>
    </xdr:to>
    <xdr:sp>
      <xdr:nvSpPr>
        <xdr:cNvPr id="21" name="文本框 20"/>
        <xdr:cNvSpPr txBox="1"/>
      </xdr:nvSpPr>
      <xdr:spPr>
        <a:xfrm>
          <a:off x="19312890" y="3335655"/>
          <a:ext cx="1053465" cy="333375"/>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100"/>
            <a:t>Histogram</a:t>
          </a:r>
          <a:endParaRPr lang="en-US" altLang="zh-CN" sz="1100"/>
        </a:p>
      </xdr:txBody>
    </xdr:sp>
    <xdr:clientData/>
  </xdr:twoCellAnchor>
  <xdr:twoCellAnchor>
    <xdr:from>
      <xdr:col>21</xdr:col>
      <xdr:colOff>132715</xdr:colOff>
      <xdr:row>47</xdr:row>
      <xdr:rowOff>30480</xdr:rowOff>
    </xdr:from>
    <xdr:to>
      <xdr:col>21</xdr:col>
      <xdr:colOff>508000</xdr:colOff>
      <xdr:row>48</xdr:row>
      <xdr:rowOff>6350</xdr:rowOff>
    </xdr:to>
    <xdr:sp>
      <xdr:nvSpPr>
        <xdr:cNvPr id="48" name="右箭头 47"/>
        <xdr:cNvSpPr/>
      </xdr:nvSpPr>
      <xdr:spPr>
        <a:xfrm>
          <a:off x="20556855" y="3458845"/>
          <a:ext cx="375285" cy="173990"/>
        </a:xfrm>
        <a:prstGeom prst="rightArrow">
          <a:avLst/>
        </a:prstGeom>
        <a:solidFill>
          <a:schemeClr val="accent2"/>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22</xdr:col>
      <xdr:colOff>48895</xdr:colOff>
      <xdr:row>46</xdr:row>
      <xdr:rowOff>125730</xdr:rowOff>
    </xdr:from>
    <xdr:to>
      <xdr:col>23</xdr:col>
      <xdr:colOff>485140</xdr:colOff>
      <xdr:row>48</xdr:row>
      <xdr:rowOff>62865</xdr:rowOff>
    </xdr:to>
    <xdr:sp>
      <xdr:nvSpPr>
        <xdr:cNvPr id="49" name="文本框 48"/>
        <xdr:cNvSpPr txBox="1"/>
      </xdr:nvSpPr>
      <xdr:spPr>
        <a:xfrm>
          <a:off x="21090255" y="3355975"/>
          <a:ext cx="1053465" cy="333375"/>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100"/>
            <a:t>GT Data</a:t>
          </a:r>
          <a:endParaRPr lang="en-US" altLang="zh-CN" sz="1100"/>
        </a:p>
      </xdr:txBody>
    </xdr:sp>
    <xdr:clientData/>
  </xdr:twoCellAnchor>
  <xdr:twoCellAnchor>
    <xdr:from>
      <xdr:col>22</xdr:col>
      <xdr:colOff>128905</xdr:colOff>
      <xdr:row>50</xdr:row>
      <xdr:rowOff>66040</xdr:rowOff>
    </xdr:from>
    <xdr:to>
      <xdr:col>23</xdr:col>
      <xdr:colOff>251460</xdr:colOff>
      <xdr:row>51</xdr:row>
      <xdr:rowOff>140970</xdr:rowOff>
    </xdr:to>
    <xdr:sp>
      <xdr:nvSpPr>
        <xdr:cNvPr id="50" name="文本框 49"/>
        <xdr:cNvSpPr txBox="1"/>
      </xdr:nvSpPr>
      <xdr:spPr>
        <a:xfrm>
          <a:off x="21170265" y="4088765"/>
          <a:ext cx="739775" cy="273050"/>
        </a:xfrm>
        <a:prstGeom prst="rect">
          <a:avLst/>
        </a:prstGeom>
      </xdr:spPr>
      <xdr:style>
        <a:lnRef idx="0">
          <a:srgbClr val="FFFFFF"/>
        </a:lnRef>
        <a:fillRef idx="1">
          <a:schemeClr val="accent6"/>
        </a:fillRef>
        <a:effectRef idx="0">
          <a:srgbClr val="FFFFFF"/>
        </a:effectRef>
        <a:fontRef idx="minor">
          <a:schemeClr val="lt1"/>
        </a:fontRef>
      </xdr:style>
      <xdr:txBody>
        <a:bodyPr vertOverflow="clip" horzOverflow="clip" wrap="square" rtlCol="0" anchor="t">
          <a:noAutofit/>
        </a:bodyPr>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Segment</a:t>
          </a:r>
          <a:endParaRPr lang="en-US" altLang="zh-CN" sz="1100"/>
        </a:p>
      </xdr:txBody>
    </xdr:sp>
    <xdr:clientData/>
  </xdr:twoCellAnchor>
  <xdr:twoCellAnchor>
    <xdr:from>
      <xdr:col>18</xdr:col>
      <xdr:colOff>613410</xdr:colOff>
      <xdr:row>49</xdr:row>
      <xdr:rowOff>164465</xdr:rowOff>
    </xdr:from>
    <xdr:to>
      <xdr:col>21</xdr:col>
      <xdr:colOff>330835</xdr:colOff>
      <xdr:row>52</xdr:row>
      <xdr:rowOff>31750</xdr:rowOff>
    </xdr:to>
    <xdr:sp>
      <xdr:nvSpPr>
        <xdr:cNvPr id="52" name="文本框 51"/>
        <xdr:cNvSpPr txBox="1"/>
      </xdr:nvSpPr>
      <xdr:spPr>
        <a:xfrm>
          <a:off x="19185890" y="3989070"/>
          <a:ext cx="1569085" cy="461645"/>
        </a:xfrm>
        <a:prstGeom prst="rect">
          <a:avLst/>
        </a:prstGeom>
      </xdr:spPr>
      <xdr:style>
        <a:lnRef idx="0">
          <a:srgbClr val="FFFFFF"/>
        </a:lnRef>
        <a:fillRef idx="1">
          <a:schemeClr val="accent6"/>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100"/>
            <a:t>Heading (preamble+tag+data)</a:t>
          </a:r>
          <a:endParaRPr lang="en-US" altLang="zh-CN" sz="1100"/>
        </a:p>
      </xdr:txBody>
    </xdr:sp>
    <xdr:clientData/>
  </xdr:twoCellAnchor>
  <xdr:twoCellAnchor>
    <xdr:from>
      <xdr:col>21</xdr:col>
      <xdr:colOff>400050</xdr:colOff>
      <xdr:row>50</xdr:row>
      <xdr:rowOff>147955</xdr:rowOff>
    </xdr:from>
    <xdr:to>
      <xdr:col>22</xdr:col>
      <xdr:colOff>17145</xdr:colOff>
      <xdr:row>51</xdr:row>
      <xdr:rowOff>90170</xdr:rowOff>
    </xdr:to>
    <xdr:sp>
      <xdr:nvSpPr>
        <xdr:cNvPr id="53" name="左箭头 52"/>
        <xdr:cNvSpPr/>
      </xdr:nvSpPr>
      <xdr:spPr>
        <a:xfrm>
          <a:off x="20824190" y="4170680"/>
          <a:ext cx="234315" cy="140335"/>
        </a:xfrm>
        <a:prstGeom prst="leftArrow">
          <a:avLst/>
        </a:prstGeom>
        <a:solidFill>
          <a:schemeClr val="accent6"/>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16</xdr:col>
      <xdr:colOff>445135</xdr:colOff>
      <xdr:row>50</xdr:row>
      <xdr:rowOff>63500</xdr:rowOff>
    </xdr:from>
    <xdr:to>
      <xdr:col>18</xdr:col>
      <xdr:colOff>26035</xdr:colOff>
      <xdr:row>51</xdr:row>
      <xdr:rowOff>93980</xdr:rowOff>
    </xdr:to>
    <xdr:sp>
      <xdr:nvSpPr>
        <xdr:cNvPr id="57" name="文本框 56"/>
        <xdr:cNvSpPr txBox="1"/>
      </xdr:nvSpPr>
      <xdr:spPr>
        <a:xfrm>
          <a:off x="17783175" y="4086225"/>
          <a:ext cx="815340" cy="228600"/>
        </a:xfrm>
        <a:prstGeom prst="rect">
          <a:avLst/>
        </a:prstGeom>
      </xdr:spPr>
      <xdr:style>
        <a:lnRef idx="0">
          <a:srgbClr val="FFFFFF"/>
        </a:lnRef>
        <a:fillRef idx="1">
          <a:schemeClr val="accent6"/>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altLang="zh-CN" sz="1100"/>
            <a:t>Bit stream</a:t>
          </a:r>
          <a:endParaRPr lang="en-US" altLang="zh-CN" sz="1100"/>
        </a:p>
      </xdr:txBody>
    </xdr:sp>
    <xdr:clientData/>
  </xdr:twoCellAnchor>
  <xdr:twoCellAnchor>
    <xdr:from>
      <xdr:col>18</xdr:col>
      <xdr:colOff>184785</xdr:colOff>
      <xdr:row>50</xdr:row>
      <xdr:rowOff>111125</xdr:rowOff>
    </xdr:from>
    <xdr:to>
      <xdr:col>18</xdr:col>
      <xdr:colOff>419100</xdr:colOff>
      <xdr:row>51</xdr:row>
      <xdr:rowOff>53340</xdr:rowOff>
    </xdr:to>
    <xdr:sp>
      <xdr:nvSpPr>
        <xdr:cNvPr id="60" name="左箭头 59"/>
        <xdr:cNvSpPr/>
      </xdr:nvSpPr>
      <xdr:spPr>
        <a:xfrm>
          <a:off x="18757265" y="4133850"/>
          <a:ext cx="234315" cy="140335"/>
        </a:xfrm>
        <a:prstGeom prst="leftArrow">
          <a:avLst/>
        </a:prstGeom>
        <a:solidFill>
          <a:schemeClr val="accent6"/>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16</xdr:col>
      <xdr:colOff>445135</xdr:colOff>
      <xdr:row>53</xdr:row>
      <xdr:rowOff>40640</xdr:rowOff>
    </xdr:from>
    <xdr:to>
      <xdr:col>17</xdr:col>
      <xdr:colOff>493395</xdr:colOff>
      <xdr:row>54</xdr:row>
      <xdr:rowOff>64135</xdr:rowOff>
    </xdr:to>
    <xdr:sp>
      <xdr:nvSpPr>
        <xdr:cNvPr id="63" name="文本框 62"/>
        <xdr:cNvSpPr txBox="1"/>
      </xdr:nvSpPr>
      <xdr:spPr>
        <a:xfrm>
          <a:off x="17783175" y="4657725"/>
          <a:ext cx="665480" cy="221615"/>
        </a:xfrm>
        <a:prstGeom prst="rect">
          <a:avLst/>
        </a:prstGeom>
        <a:solidFill>
          <a:schemeClr val="bg1">
            <a:lumMod val="65000"/>
          </a:schemeClr>
        </a:solidFill>
      </xdr:spPr>
      <xdr:style>
        <a:lnRef idx="2">
          <a:schemeClr val="accent3"/>
        </a:lnRef>
        <a:fillRef idx="0">
          <a:srgbClr val="FFFFFF"/>
        </a:fillRef>
        <a:effectRef idx="0">
          <a:srgbClr val="FFFFFF"/>
        </a:effectRef>
        <a:fontRef idx="minor">
          <a:schemeClr val="tx1"/>
        </a:fontRef>
      </xdr:style>
      <xdr:txBody>
        <a:bodyPr vertOverflow="clip" horzOverflow="clip" wrap="square" rtlCol="0" anchor="t">
          <a:no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en-US" altLang="zh-CN" sz="1100"/>
            <a:t>Encoder</a:t>
          </a:r>
          <a:endParaRPr lang="en-US" altLang="zh-CN" sz="1100"/>
        </a:p>
      </xdr:txBody>
    </xdr:sp>
    <xdr:clientData/>
  </xdr:twoCellAnchor>
  <xdr:twoCellAnchor>
    <xdr:from>
      <xdr:col>18</xdr:col>
      <xdr:colOff>501650</xdr:colOff>
      <xdr:row>53</xdr:row>
      <xdr:rowOff>18415</xdr:rowOff>
    </xdr:from>
    <xdr:to>
      <xdr:col>20</xdr:col>
      <xdr:colOff>118745</xdr:colOff>
      <xdr:row>54</xdr:row>
      <xdr:rowOff>43180</xdr:rowOff>
    </xdr:to>
    <xdr:sp>
      <xdr:nvSpPr>
        <xdr:cNvPr id="86" name="文本框 85"/>
        <xdr:cNvSpPr txBox="1"/>
      </xdr:nvSpPr>
      <xdr:spPr>
        <a:xfrm>
          <a:off x="19074130" y="4635500"/>
          <a:ext cx="851535" cy="222885"/>
        </a:xfrm>
        <a:prstGeom prst="rect">
          <a:avLst/>
        </a:prstGeom>
        <a:solidFill>
          <a:schemeClr val="bg1">
            <a:lumMod val="65000"/>
          </a:schemeClr>
        </a:solidFill>
      </xdr:spPr>
      <xdr:style>
        <a:lnRef idx="2">
          <a:schemeClr val="accent3"/>
        </a:lnRef>
        <a:fillRef idx="0">
          <a:srgbClr val="FFFFFF"/>
        </a:fillRef>
        <a:effectRef idx="0">
          <a:srgbClr val="FFFFFF"/>
        </a:effectRef>
        <a:fontRef idx="minor">
          <a:schemeClr val="tx1"/>
        </a:fontRef>
      </xdr:style>
      <xdr:txBody>
        <a:bodyPr vertOverflow="clip" horzOverflow="clip" wrap="square" rtlCol="0" anchor="t">
          <a:no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r>
            <a:rPr lang="en-US" altLang="zh-CN" sz="1100"/>
            <a:t>Modulation</a:t>
          </a:r>
          <a:endParaRPr lang="en-US" altLang="zh-CN" sz="1100"/>
        </a:p>
      </xdr:txBody>
    </xdr:sp>
    <xdr:clientData/>
  </xdr:twoCellAnchor>
  <xdr:twoCellAnchor>
    <xdr:from>
      <xdr:col>21</xdr:col>
      <xdr:colOff>126365</xdr:colOff>
      <xdr:row>53</xdr:row>
      <xdr:rowOff>30480</xdr:rowOff>
    </xdr:from>
    <xdr:to>
      <xdr:col>22</xdr:col>
      <xdr:colOff>6350</xdr:colOff>
      <xdr:row>54</xdr:row>
      <xdr:rowOff>57785</xdr:rowOff>
    </xdr:to>
    <xdr:sp>
      <xdr:nvSpPr>
        <xdr:cNvPr id="87" name="文本框 86"/>
        <xdr:cNvSpPr txBox="1"/>
      </xdr:nvSpPr>
      <xdr:spPr>
        <a:xfrm>
          <a:off x="20550505" y="4647565"/>
          <a:ext cx="497205" cy="225425"/>
        </a:xfrm>
        <a:prstGeom prst="rect">
          <a:avLst/>
        </a:prstGeom>
        <a:solidFill>
          <a:schemeClr val="bg1">
            <a:lumMod val="65000"/>
          </a:schemeClr>
        </a:solidFill>
      </xdr:spPr>
      <xdr:style>
        <a:lnRef idx="2">
          <a:schemeClr val="accent3"/>
        </a:lnRef>
        <a:fillRef idx="0">
          <a:srgbClr val="FFFFFF"/>
        </a:fillRef>
        <a:effectRef idx="0">
          <a:srgbClr val="FFFFFF"/>
        </a:effectRef>
        <a:fontRef idx="minor">
          <a:schemeClr val="tx1"/>
        </a:fontRef>
      </xdr:style>
      <xdr:txBody>
        <a:bodyPr vertOverflow="clip" horzOverflow="clip" wrap="square" rtlCol="0" anchor="t">
          <a:noAutofit/>
        </a:bodyPr>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ctr"/>
          <a:r>
            <a:rPr lang="en-US" altLang="zh-CN" sz="1100"/>
            <a:t>TX </a:t>
          </a:r>
          <a:endParaRPr lang="en-US" altLang="zh-CN" sz="1100"/>
        </a:p>
      </xdr:txBody>
    </xdr:sp>
    <xdr:clientData/>
  </xdr:twoCellAnchor>
  <xdr:twoCellAnchor>
    <xdr:from>
      <xdr:col>18</xdr:col>
      <xdr:colOff>22860</xdr:colOff>
      <xdr:row>53</xdr:row>
      <xdr:rowOff>71755</xdr:rowOff>
    </xdr:from>
    <xdr:to>
      <xdr:col>18</xdr:col>
      <xdr:colOff>240030</xdr:colOff>
      <xdr:row>53</xdr:row>
      <xdr:rowOff>165100</xdr:rowOff>
    </xdr:to>
    <xdr:sp>
      <xdr:nvSpPr>
        <xdr:cNvPr id="88" name="右箭头 87"/>
        <xdr:cNvSpPr/>
      </xdr:nvSpPr>
      <xdr:spPr>
        <a:xfrm>
          <a:off x="18595340" y="4688840"/>
          <a:ext cx="217170" cy="93345"/>
        </a:xfrm>
        <a:prstGeom prst="rightArrow">
          <a:avLst/>
        </a:prstGeom>
        <a:solidFill>
          <a:schemeClr val="bg1">
            <a:lumMod val="65000"/>
          </a:schemeClr>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20</xdr:col>
      <xdr:colOff>313690</xdr:colOff>
      <xdr:row>53</xdr:row>
      <xdr:rowOff>104775</xdr:rowOff>
    </xdr:from>
    <xdr:to>
      <xdr:col>20</xdr:col>
      <xdr:colOff>530860</xdr:colOff>
      <xdr:row>54</xdr:row>
      <xdr:rowOff>0</xdr:rowOff>
    </xdr:to>
    <xdr:sp>
      <xdr:nvSpPr>
        <xdr:cNvPr id="109" name="右箭头 108"/>
        <xdr:cNvSpPr/>
      </xdr:nvSpPr>
      <xdr:spPr>
        <a:xfrm>
          <a:off x="20120610" y="4721860"/>
          <a:ext cx="217170" cy="93345"/>
        </a:xfrm>
        <a:prstGeom prst="rightArrow">
          <a:avLst/>
        </a:prstGeom>
        <a:solidFill>
          <a:schemeClr val="bg1">
            <a:lumMod val="65000"/>
          </a:schemeClr>
        </a:solidFill>
        <a:ln>
          <a:solidFill>
            <a:sysClr val="windowText" lastClr="000000"/>
          </a:solidFill>
        </a:ln>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22</xdr:col>
      <xdr:colOff>187325</xdr:colOff>
      <xdr:row>52</xdr:row>
      <xdr:rowOff>187960</xdr:rowOff>
    </xdr:from>
    <xdr:to>
      <xdr:col>22</xdr:col>
      <xdr:colOff>563880</xdr:colOff>
      <xdr:row>54</xdr:row>
      <xdr:rowOff>107315</xdr:rowOff>
    </xdr:to>
    <xdr:grpSp>
      <xdr:nvGrpSpPr>
        <xdr:cNvPr id="110" name="组合 109"/>
        <xdr:cNvGrpSpPr/>
      </xdr:nvGrpSpPr>
      <xdr:grpSpPr>
        <a:xfrm>
          <a:off x="21228685" y="4606925"/>
          <a:ext cx="376555" cy="315595"/>
          <a:chOff x="33856" y="5054"/>
          <a:chExt cx="596" cy="500"/>
        </a:xfrm>
      </xdr:grpSpPr>
      <xdr:cxnSp>
        <xdr:nvCxnSpPr>
          <xdr:cNvPr id="112" name="直接连接符 111"/>
          <xdr:cNvCxnSpPr/>
        </xdr:nvCxnSpPr>
        <xdr:spPr>
          <a:xfrm>
            <a:off x="33856" y="5527"/>
            <a:ext cx="504" cy="0"/>
          </a:xfrm>
          <a:prstGeom prst="line">
            <a:avLst/>
          </a:prstGeom>
        </xdr:spPr>
        <xdr:style>
          <a:lnRef idx="2">
            <a:schemeClr val="accent1"/>
          </a:lnRef>
          <a:fillRef idx="0">
            <a:srgbClr val="FFFFFF"/>
          </a:fillRef>
          <a:effectRef idx="0">
            <a:srgbClr val="FFFFFF"/>
          </a:effectRef>
          <a:fontRef idx="minor">
            <a:schemeClr val="tx1"/>
          </a:fontRef>
        </xdr:style>
      </xdr:cxnSp>
      <xdr:cxnSp>
        <xdr:nvCxnSpPr>
          <xdr:cNvPr id="124" name="直接连接符 123"/>
          <xdr:cNvCxnSpPr/>
        </xdr:nvCxnSpPr>
        <xdr:spPr>
          <a:xfrm flipV="1">
            <a:off x="34351" y="5054"/>
            <a:ext cx="0" cy="500"/>
          </a:xfrm>
          <a:prstGeom prst="line">
            <a:avLst/>
          </a:prstGeom>
        </xdr:spPr>
        <xdr:style>
          <a:lnRef idx="2">
            <a:schemeClr val="accent1"/>
          </a:lnRef>
          <a:fillRef idx="0">
            <a:srgbClr val="FFFFFF"/>
          </a:fillRef>
          <a:effectRef idx="0">
            <a:srgbClr val="FFFFFF"/>
          </a:effectRef>
          <a:fontRef idx="minor">
            <a:schemeClr val="tx1"/>
          </a:fontRef>
        </xdr:style>
      </xdr:cxnSp>
      <xdr:cxnSp>
        <xdr:nvCxnSpPr>
          <xdr:cNvPr id="128" name="直接连接符 127"/>
          <xdr:cNvCxnSpPr/>
        </xdr:nvCxnSpPr>
        <xdr:spPr>
          <a:xfrm flipH="1" flipV="1">
            <a:off x="34227" y="5087"/>
            <a:ext cx="120" cy="119"/>
          </a:xfrm>
          <a:prstGeom prst="line">
            <a:avLst/>
          </a:prstGeom>
        </xdr:spPr>
        <xdr:style>
          <a:lnRef idx="2">
            <a:schemeClr val="accent1"/>
          </a:lnRef>
          <a:fillRef idx="0">
            <a:srgbClr val="FFFFFF"/>
          </a:fillRef>
          <a:effectRef idx="0">
            <a:srgbClr val="FFFFFF"/>
          </a:effectRef>
          <a:fontRef idx="minor">
            <a:schemeClr val="tx1"/>
          </a:fontRef>
        </xdr:style>
      </xdr:cxnSp>
      <xdr:cxnSp>
        <xdr:nvCxnSpPr>
          <xdr:cNvPr id="129" name="直接连接符 128"/>
          <xdr:cNvCxnSpPr/>
        </xdr:nvCxnSpPr>
        <xdr:spPr>
          <a:xfrm flipV="1">
            <a:off x="34342" y="5093"/>
            <a:ext cx="110" cy="109"/>
          </a:xfrm>
          <a:prstGeom prst="line">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xdr:from>
      <xdr:col>23</xdr:col>
      <xdr:colOff>90170</xdr:colOff>
      <xdr:row>48</xdr:row>
      <xdr:rowOff>198755</xdr:rowOff>
    </xdr:from>
    <xdr:to>
      <xdr:col>26</xdr:col>
      <xdr:colOff>351790</xdr:colOff>
      <xdr:row>53</xdr:row>
      <xdr:rowOff>46355</xdr:rowOff>
    </xdr:to>
    <xdr:sp>
      <xdr:nvSpPr>
        <xdr:cNvPr id="140" name="任意多边形 139"/>
        <xdr:cNvSpPr/>
      </xdr:nvSpPr>
      <xdr:spPr>
        <a:xfrm rot="8580000">
          <a:off x="21748750" y="3824605"/>
          <a:ext cx="2197100" cy="838835"/>
        </a:xfrm>
        <a:custGeom>
          <a:avLst/>
          <a:gdLst>
            <a:gd name="connisteX0" fmla="*/ 0 w 1414145"/>
            <a:gd name="connsiteY0" fmla="*/ 308704 h 308704"/>
            <a:gd name="connisteX1" fmla="*/ 433070 w 1414145"/>
            <a:gd name="connsiteY1" fmla="*/ 66134 h 308704"/>
            <a:gd name="connisteX2" fmla="*/ 928370 w 1414145"/>
            <a:gd name="connsiteY2" fmla="*/ 22954 h 308704"/>
            <a:gd name="connisteX3" fmla="*/ 1414145 w 1414145"/>
            <a:gd name="connsiteY3" fmla="*/ 308704 h 308704"/>
            <a:gd name="connisteX4" fmla="*/ 1471295 w 1414145"/>
            <a:gd name="connsiteY4" fmla="*/ 270604 h 308704"/>
          </a:gdLst>
          <a:ahLst/>
          <a:cxnLst>
            <a:cxn ang="0">
              <a:pos x="connisteX0" y="connsiteY0"/>
            </a:cxn>
            <a:cxn ang="0">
              <a:pos x="connisteX1" y="connsiteY1"/>
            </a:cxn>
            <a:cxn ang="0">
              <a:pos x="connisteX2" y="connsiteY2"/>
            </a:cxn>
            <a:cxn ang="0">
              <a:pos x="connisteX3" y="connsiteY3"/>
            </a:cxn>
            <a:cxn ang="0">
              <a:pos x="connisteX4" y="connsiteY4"/>
            </a:cxn>
          </a:cxnLst>
          <a:rect l="l" t="t" r="r" b="b"/>
          <a:pathLst>
            <a:path w="1414145" h="308704">
              <a:moveTo>
                <a:pt x="0" y="308704"/>
              </a:moveTo>
              <a:cubicBezTo>
                <a:pt x="76835" y="261079"/>
                <a:pt x="247650" y="123284"/>
                <a:pt x="433070" y="66134"/>
              </a:cubicBezTo>
              <a:cubicBezTo>
                <a:pt x="618490" y="8984"/>
                <a:pt x="732155" y="-25306"/>
                <a:pt x="928370" y="22954"/>
              </a:cubicBezTo>
              <a:cubicBezTo>
                <a:pt x="1124585" y="71214"/>
                <a:pt x="1305560" y="259174"/>
                <a:pt x="1414145" y="308704"/>
              </a:cubicBezTo>
            </a:path>
          </a:pathLst>
        </a:custGeom>
        <a:ln w="6350" cap="flat" cmpd="sng" algn="ctr">
          <a:solidFill>
            <a:schemeClr val="accent1"/>
          </a:solidFill>
          <a:prstDash val="dash"/>
          <a:miter lim="800000"/>
          <a:headEnd type="arrow" w="med" len="med"/>
          <a:tailEnd type="arrow" w="med" len="med"/>
        </a:ln>
      </xdr:spPr>
      <xdr:style>
        <a:lnRef idx="0">
          <a:schemeClr val="accent3"/>
        </a:lnRef>
        <a:fillRef idx="0">
          <a:srgbClr val="FFFFFF"/>
        </a:fillRef>
        <a:effectRef idx="0">
          <a:srgbClr val="FFFFFF"/>
        </a:effectRef>
        <a:fontRef idx="minor">
          <a:schemeClr val="tx1"/>
        </a:fontRef>
      </xdr:style>
      <xdr:txBody>
        <a:bodyPr vertOverflow="clip" horzOverflow="clip" wrap="square" rtlCol="0" anchor="t"/>
        <a:lstStyle>
          <a:defPPr>
            <a:defRPr lang="zh-CN">
              <a:solidFill>
                <a:schemeClr val="tx1"/>
              </a:solidFill>
            </a:defRPr>
          </a:defPPr>
          <a:lvl1pPr marL="0" algn="l" defTabSz="914400" rtl="0" eaLnBrk="1" latinLnBrk="0" hangingPunct="1">
            <a:defRPr sz="1100">
              <a:solidFill>
                <a:schemeClr val="tx1"/>
              </a:solidFill>
              <a:latin typeface="+mn-lt"/>
              <a:ea typeface="+mn-ea"/>
              <a:cs typeface="+mn-cs"/>
            </a:defRPr>
          </a:lvl1pPr>
          <a:lvl2pPr marL="457200" algn="l" defTabSz="914400" rtl="0" eaLnBrk="1" latinLnBrk="0" hangingPunct="1">
            <a:defRPr sz="1100">
              <a:solidFill>
                <a:schemeClr val="tx1"/>
              </a:solidFill>
              <a:latin typeface="+mn-lt"/>
              <a:ea typeface="+mn-ea"/>
              <a:cs typeface="+mn-cs"/>
            </a:defRPr>
          </a:lvl2pPr>
          <a:lvl3pPr marL="914400" algn="l" defTabSz="914400" rtl="0" eaLnBrk="1" latinLnBrk="0" hangingPunct="1">
            <a:defRPr sz="1100">
              <a:solidFill>
                <a:schemeClr val="tx1"/>
              </a:solidFill>
              <a:latin typeface="+mn-lt"/>
              <a:ea typeface="+mn-ea"/>
              <a:cs typeface="+mn-cs"/>
            </a:defRPr>
          </a:lvl3pPr>
          <a:lvl4pPr marL="1371600" algn="l" defTabSz="914400" rtl="0" eaLnBrk="1" latinLnBrk="0" hangingPunct="1">
            <a:defRPr sz="1100">
              <a:solidFill>
                <a:schemeClr val="tx1"/>
              </a:solidFill>
              <a:latin typeface="+mn-lt"/>
              <a:ea typeface="+mn-ea"/>
              <a:cs typeface="+mn-cs"/>
            </a:defRPr>
          </a:lvl4pPr>
          <a:lvl5pPr marL="1828800" algn="l" defTabSz="914400" rtl="0" eaLnBrk="1" latinLnBrk="0" hangingPunct="1">
            <a:defRPr sz="1100">
              <a:solidFill>
                <a:schemeClr val="tx1"/>
              </a:solidFill>
              <a:latin typeface="+mn-lt"/>
              <a:ea typeface="+mn-ea"/>
              <a:cs typeface="+mn-cs"/>
            </a:defRPr>
          </a:lvl5pPr>
          <a:lvl6pPr marL="2286000" algn="l" defTabSz="914400" rtl="0" eaLnBrk="1" latinLnBrk="0" hangingPunct="1">
            <a:defRPr sz="1100">
              <a:solidFill>
                <a:schemeClr val="tx1"/>
              </a:solidFill>
              <a:latin typeface="+mn-lt"/>
              <a:ea typeface="+mn-ea"/>
              <a:cs typeface="+mn-cs"/>
            </a:defRPr>
          </a:lvl6pPr>
          <a:lvl7pPr marL="2743200" algn="l" defTabSz="914400" rtl="0" eaLnBrk="1" latinLnBrk="0" hangingPunct="1">
            <a:defRPr sz="1100">
              <a:solidFill>
                <a:schemeClr val="tx1"/>
              </a:solidFill>
              <a:latin typeface="+mn-lt"/>
              <a:ea typeface="+mn-ea"/>
              <a:cs typeface="+mn-cs"/>
            </a:defRPr>
          </a:lvl7pPr>
          <a:lvl8pPr marL="3200400" algn="l" defTabSz="914400" rtl="0" eaLnBrk="1" latinLnBrk="0" hangingPunct="1">
            <a:defRPr sz="1100">
              <a:solidFill>
                <a:schemeClr val="tx1"/>
              </a:solidFill>
              <a:latin typeface="+mn-lt"/>
              <a:ea typeface="+mn-ea"/>
              <a:cs typeface="+mn-cs"/>
            </a:defRPr>
          </a:lvl8pPr>
          <a:lvl9pPr marL="3657600" algn="l" defTabSz="914400" rtl="0" eaLnBrk="1" latinLnBrk="0" hangingPunct="1">
            <a:defRPr sz="1100">
              <a:solidFill>
                <a:schemeClr val="tx1"/>
              </a:solidFill>
              <a:latin typeface="+mn-lt"/>
              <a:ea typeface="+mn-ea"/>
              <a:cs typeface="+mn-cs"/>
            </a:defRPr>
          </a:lvl9pPr>
        </a:lstStyle>
        <a:p>
          <a:pPr algn="l"/>
          <a:endParaRPr lang="zh-CN" altLang="en-US" sz="1100"/>
        </a:p>
      </xdr:txBody>
    </xdr:sp>
    <xdr:clientData/>
  </xdr:twoCellAnchor>
  <xdr:twoCellAnchor>
    <xdr:from>
      <xdr:col>22</xdr:col>
      <xdr:colOff>234950</xdr:colOff>
      <xdr:row>49</xdr:row>
      <xdr:rowOff>22860</xdr:rowOff>
    </xdr:from>
    <xdr:to>
      <xdr:col>23</xdr:col>
      <xdr:colOff>317500</xdr:colOff>
      <xdr:row>49</xdr:row>
      <xdr:rowOff>197485</xdr:rowOff>
    </xdr:to>
    <xdr:sp>
      <xdr:nvSpPr>
        <xdr:cNvPr id="141" name="下箭头 140"/>
        <xdr:cNvSpPr/>
      </xdr:nvSpPr>
      <xdr:spPr>
        <a:xfrm>
          <a:off x="21276310" y="3847465"/>
          <a:ext cx="699770" cy="174625"/>
        </a:xfrm>
        <a:prstGeom prst="downArrow">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16</xdr:col>
      <xdr:colOff>508000</xdr:colOff>
      <xdr:row>52</xdr:row>
      <xdr:rowOff>26035</xdr:rowOff>
    </xdr:from>
    <xdr:to>
      <xdr:col>17</xdr:col>
      <xdr:colOff>590550</xdr:colOff>
      <xdr:row>53</xdr:row>
      <xdr:rowOff>2540</xdr:rowOff>
    </xdr:to>
    <xdr:sp>
      <xdr:nvSpPr>
        <xdr:cNvPr id="142" name="下箭头 141"/>
        <xdr:cNvSpPr/>
      </xdr:nvSpPr>
      <xdr:spPr>
        <a:xfrm>
          <a:off x="17846040" y="4445000"/>
          <a:ext cx="699770" cy="174625"/>
        </a:xfrm>
        <a:prstGeom prst="downArrow">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editAs="oneCell">
    <xdr:from>
      <xdr:col>39</xdr:col>
      <xdr:colOff>35560</xdr:colOff>
      <xdr:row>60</xdr:row>
      <xdr:rowOff>111760</xdr:rowOff>
    </xdr:from>
    <xdr:to>
      <xdr:col>48</xdr:col>
      <xdr:colOff>127000</xdr:colOff>
      <xdr:row>88</xdr:row>
      <xdr:rowOff>89535</xdr:rowOff>
    </xdr:to>
    <xdr:pic>
      <xdr:nvPicPr>
        <xdr:cNvPr id="67" name="图片 66"/>
        <xdr:cNvPicPr>
          <a:picLocks noChangeAspect="1"/>
        </xdr:cNvPicPr>
      </xdr:nvPicPr>
      <xdr:blipFill>
        <a:blip r:embed="rId10"/>
        <a:stretch>
          <a:fillRect/>
        </a:stretch>
      </xdr:blipFill>
      <xdr:spPr>
        <a:xfrm>
          <a:off x="31653480" y="6115685"/>
          <a:ext cx="5646420" cy="5525135"/>
        </a:xfrm>
        <a:prstGeom prst="rect">
          <a:avLst/>
        </a:prstGeom>
        <a:noFill/>
        <a:ln w="9525">
          <a:noFill/>
        </a:ln>
      </xdr:spPr>
    </xdr:pic>
    <xdr:clientData/>
  </xdr:twoCellAnchor>
  <xdr:twoCellAnchor editAs="oneCell">
    <xdr:from>
      <xdr:col>26</xdr:col>
      <xdr:colOff>90170</xdr:colOff>
      <xdr:row>102</xdr:row>
      <xdr:rowOff>18415</xdr:rowOff>
    </xdr:from>
    <xdr:to>
      <xdr:col>45</xdr:col>
      <xdr:colOff>173990</xdr:colOff>
      <xdr:row>123</xdr:row>
      <xdr:rowOff>163195</xdr:rowOff>
    </xdr:to>
    <xdr:pic>
      <xdr:nvPicPr>
        <xdr:cNvPr id="143" name="图片 142"/>
        <xdr:cNvPicPr>
          <a:picLocks noChangeAspect="1"/>
        </xdr:cNvPicPr>
      </xdr:nvPicPr>
      <xdr:blipFill>
        <a:blip r:embed="rId11"/>
        <a:stretch>
          <a:fillRect/>
        </a:stretch>
      </xdr:blipFill>
      <xdr:spPr>
        <a:xfrm>
          <a:off x="23684230" y="14343380"/>
          <a:ext cx="11811000" cy="4305300"/>
        </a:xfrm>
        <a:prstGeom prst="rect">
          <a:avLst/>
        </a:prstGeom>
        <a:noFill/>
        <a:ln w="9525">
          <a:noFill/>
        </a:ln>
      </xdr:spPr>
    </xdr:pic>
    <xdr:clientData/>
  </xdr:twoCellAnchor>
  <xdr:twoCellAnchor editAs="oneCell">
    <xdr:from>
      <xdr:col>16</xdr:col>
      <xdr:colOff>0</xdr:colOff>
      <xdr:row>60</xdr:row>
      <xdr:rowOff>0</xdr:rowOff>
    </xdr:from>
    <xdr:to>
      <xdr:col>24</xdr:col>
      <xdr:colOff>106680</xdr:colOff>
      <xdr:row>83</xdr:row>
      <xdr:rowOff>137160</xdr:rowOff>
    </xdr:to>
    <xdr:pic>
      <xdr:nvPicPr>
        <xdr:cNvPr id="145" name="图片 144"/>
        <xdr:cNvPicPr>
          <a:picLocks noChangeAspect="1"/>
        </xdr:cNvPicPr>
      </xdr:nvPicPr>
      <xdr:blipFill>
        <a:blip r:embed="rId12"/>
        <a:stretch>
          <a:fillRect/>
        </a:stretch>
      </xdr:blipFill>
      <xdr:spPr>
        <a:xfrm>
          <a:off x="17338040" y="6003925"/>
          <a:ext cx="5044440" cy="4693920"/>
        </a:xfrm>
        <a:prstGeom prst="rect">
          <a:avLst/>
        </a:prstGeom>
        <a:noFill/>
        <a:ln w="9525">
          <a:noFill/>
        </a:ln>
      </xdr:spPr>
    </xdr:pic>
    <xdr:clientData/>
  </xdr:twoCellAnchor>
  <xdr:twoCellAnchor editAs="oneCell">
    <xdr:from>
      <xdr:col>24</xdr:col>
      <xdr:colOff>0</xdr:colOff>
      <xdr:row>60</xdr:row>
      <xdr:rowOff>0</xdr:rowOff>
    </xdr:from>
    <xdr:to>
      <xdr:col>40</xdr:col>
      <xdr:colOff>137160</xdr:colOff>
      <xdr:row>79</xdr:row>
      <xdr:rowOff>22860</xdr:rowOff>
    </xdr:to>
    <xdr:pic>
      <xdr:nvPicPr>
        <xdr:cNvPr id="146" name="图片 145"/>
        <xdr:cNvPicPr>
          <a:picLocks noChangeAspect="1"/>
        </xdr:cNvPicPr>
      </xdr:nvPicPr>
      <xdr:blipFill>
        <a:blip r:embed="rId13"/>
        <a:stretch>
          <a:fillRect/>
        </a:stretch>
      </xdr:blipFill>
      <xdr:spPr>
        <a:xfrm>
          <a:off x="22275800" y="6003925"/>
          <a:ext cx="10096500" cy="3787140"/>
        </a:xfrm>
        <a:prstGeom prst="rect">
          <a:avLst/>
        </a:prstGeom>
        <a:noFill/>
        <a:ln w="9525">
          <a:noFill/>
        </a:ln>
      </xdr:spPr>
    </xdr:pic>
    <xdr:clientData/>
  </xdr:twoCellAnchor>
  <xdr:twoCellAnchor>
    <xdr:from>
      <xdr:col>48</xdr:col>
      <xdr:colOff>213360</xdr:colOff>
      <xdr:row>32</xdr:row>
      <xdr:rowOff>52070</xdr:rowOff>
    </xdr:from>
    <xdr:to>
      <xdr:col>53</xdr:col>
      <xdr:colOff>562610</xdr:colOff>
      <xdr:row>38</xdr:row>
      <xdr:rowOff>25400</xdr:rowOff>
    </xdr:to>
    <xdr:sp>
      <xdr:nvSpPr>
        <xdr:cNvPr id="144" name="文本框 143"/>
        <xdr:cNvSpPr txBox="1"/>
      </xdr:nvSpPr>
      <xdr:spPr>
        <a:xfrm>
          <a:off x="37386260" y="508635"/>
          <a:ext cx="3435350" cy="1162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p>
          <a:pPr algn="l"/>
          <a:r>
            <a:rPr lang="en-US" altLang="zh-CN" sz="2800" b="1">
              <a:solidFill>
                <a:srgbClr val="FF0000"/>
              </a:solidFill>
            </a:rPr>
            <a:t>5</a:t>
          </a:r>
          <a:r>
            <a:rPr lang="zh-CN" altLang="en-US" sz="2800" b="1">
              <a:solidFill>
                <a:srgbClr val="FF0000"/>
              </a:solidFill>
            </a:rPr>
            <a:t>月</a:t>
          </a:r>
          <a:r>
            <a:rPr lang="en-US" altLang="zh-CN" sz="2800" b="1">
              <a:solidFill>
                <a:srgbClr val="FF0000"/>
              </a:solidFill>
            </a:rPr>
            <a:t>12</a:t>
          </a:r>
          <a:r>
            <a:rPr lang="zh-CN" altLang="en-US" sz="2800" b="1">
              <a:solidFill>
                <a:srgbClr val="FF0000"/>
              </a:solidFill>
            </a:rPr>
            <a:t>号实验图</a:t>
          </a:r>
          <a:endParaRPr lang="zh-CN" altLang="en-US" sz="2800" b="1">
            <a:solidFill>
              <a:srgbClr val="FF0000"/>
            </a:solidFill>
          </a:endParaRPr>
        </a:p>
      </xdr:txBody>
    </xdr:sp>
    <xdr:clientData/>
  </xdr:twoCellAnchor>
  <xdr:twoCellAnchor editAs="oneCell">
    <xdr:from>
      <xdr:col>50</xdr:col>
      <xdr:colOff>0</xdr:colOff>
      <xdr:row>83</xdr:row>
      <xdr:rowOff>0</xdr:rowOff>
    </xdr:from>
    <xdr:to>
      <xdr:col>73</xdr:col>
      <xdr:colOff>502920</xdr:colOff>
      <xdr:row>124</xdr:row>
      <xdr:rowOff>175260</xdr:rowOff>
    </xdr:to>
    <xdr:pic>
      <xdr:nvPicPr>
        <xdr:cNvPr id="148" name="图片 147"/>
        <xdr:cNvPicPr>
          <a:picLocks noChangeAspect="1"/>
        </xdr:cNvPicPr>
      </xdr:nvPicPr>
      <xdr:blipFill>
        <a:blip r:embed="rId14"/>
        <a:stretch>
          <a:fillRect/>
        </a:stretch>
      </xdr:blipFill>
      <xdr:spPr>
        <a:xfrm>
          <a:off x="38407340" y="10560685"/>
          <a:ext cx="14698980" cy="8298180"/>
        </a:xfrm>
        <a:prstGeom prst="rect">
          <a:avLst/>
        </a:prstGeom>
        <a:noFill/>
        <a:ln w="9525">
          <a:noFill/>
        </a:ln>
      </xdr:spPr>
    </xdr:pic>
    <xdr:clientData/>
  </xdr:twoCellAnchor>
  <xdr:twoCellAnchor editAs="oneCell">
    <xdr:from>
      <xdr:col>75</xdr:col>
      <xdr:colOff>0</xdr:colOff>
      <xdr:row>39</xdr:row>
      <xdr:rowOff>0</xdr:rowOff>
    </xdr:from>
    <xdr:to>
      <xdr:col>81</xdr:col>
      <xdr:colOff>563880</xdr:colOff>
      <xdr:row>56</xdr:row>
      <xdr:rowOff>99060</xdr:rowOff>
    </xdr:to>
    <xdr:pic>
      <xdr:nvPicPr>
        <xdr:cNvPr id="149" name="图片 148"/>
        <xdr:cNvPicPr>
          <a:picLocks noChangeAspect="1"/>
        </xdr:cNvPicPr>
      </xdr:nvPicPr>
      <xdr:blipFill>
        <a:blip r:embed="rId15"/>
        <a:stretch>
          <a:fillRect/>
        </a:stretch>
      </xdr:blipFill>
      <xdr:spPr>
        <a:xfrm>
          <a:off x="53837840" y="1843405"/>
          <a:ext cx="4267200" cy="3467100"/>
        </a:xfrm>
        <a:prstGeom prst="rect">
          <a:avLst/>
        </a:prstGeom>
        <a:noFill/>
        <a:ln w="9525">
          <a:noFill/>
        </a:ln>
      </xdr:spPr>
    </xdr:pic>
    <xdr:clientData/>
  </xdr:twoCellAnchor>
  <xdr:twoCellAnchor editAs="oneCell">
    <xdr:from>
      <xdr:col>75</xdr:col>
      <xdr:colOff>0</xdr:colOff>
      <xdr:row>57</xdr:row>
      <xdr:rowOff>0</xdr:rowOff>
    </xdr:from>
    <xdr:to>
      <xdr:col>81</xdr:col>
      <xdr:colOff>518160</xdr:colOff>
      <xdr:row>74</xdr:row>
      <xdr:rowOff>99060</xdr:rowOff>
    </xdr:to>
    <xdr:pic>
      <xdr:nvPicPr>
        <xdr:cNvPr id="150" name="图片 149"/>
        <xdr:cNvPicPr>
          <a:picLocks noChangeAspect="1"/>
        </xdr:cNvPicPr>
      </xdr:nvPicPr>
      <xdr:blipFill>
        <a:blip r:embed="rId16"/>
        <a:stretch>
          <a:fillRect/>
        </a:stretch>
      </xdr:blipFill>
      <xdr:spPr>
        <a:xfrm>
          <a:off x="53837840" y="5409565"/>
          <a:ext cx="4221480" cy="3467100"/>
        </a:xfrm>
        <a:prstGeom prst="rect">
          <a:avLst/>
        </a:prstGeom>
        <a:noFill/>
        <a:ln w="9525">
          <a:noFill/>
        </a:ln>
      </xdr:spPr>
    </xdr:pic>
    <xdr:clientData/>
  </xdr:twoCellAnchor>
  <xdr:twoCellAnchor editAs="oneCell">
    <xdr:from>
      <xdr:col>50</xdr:col>
      <xdr:colOff>0</xdr:colOff>
      <xdr:row>39</xdr:row>
      <xdr:rowOff>0</xdr:rowOff>
    </xdr:from>
    <xdr:to>
      <xdr:col>73</xdr:col>
      <xdr:colOff>502920</xdr:colOff>
      <xdr:row>80</xdr:row>
      <xdr:rowOff>175260</xdr:rowOff>
    </xdr:to>
    <xdr:pic>
      <xdr:nvPicPr>
        <xdr:cNvPr id="151" name="图片 150"/>
        <xdr:cNvPicPr>
          <a:picLocks noChangeAspect="1"/>
        </xdr:cNvPicPr>
      </xdr:nvPicPr>
      <xdr:blipFill>
        <a:blip r:embed="rId17"/>
        <a:stretch>
          <a:fillRect/>
        </a:stretch>
      </xdr:blipFill>
      <xdr:spPr>
        <a:xfrm>
          <a:off x="38407340" y="1843405"/>
          <a:ext cx="14698980" cy="8298180"/>
        </a:xfrm>
        <a:prstGeom prst="rect">
          <a:avLst/>
        </a:prstGeom>
        <a:noFill/>
        <a:ln w="9525">
          <a:noFill/>
        </a:ln>
      </xdr:spPr>
    </xdr:pic>
    <xdr:clientData/>
  </xdr:twoCellAnchor>
  <xdr:twoCellAnchor editAs="oneCell">
    <xdr:from>
      <xdr:col>75</xdr:col>
      <xdr:colOff>0</xdr:colOff>
      <xdr:row>79</xdr:row>
      <xdr:rowOff>0</xdr:rowOff>
    </xdr:from>
    <xdr:to>
      <xdr:col>83</xdr:col>
      <xdr:colOff>213360</xdr:colOff>
      <xdr:row>88</xdr:row>
      <xdr:rowOff>160020</xdr:rowOff>
    </xdr:to>
    <xdr:pic>
      <xdr:nvPicPr>
        <xdr:cNvPr id="152" name="图片 151"/>
        <xdr:cNvPicPr>
          <a:picLocks noChangeAspect="1"/>
        </xdr:cNvPicPr>
      </xdr:nvPicPr>
      <xdr:blipFill>
        <a:blip r:embed="rId18"/>
        <a:stretch>
          <a:fillRect/>
        </a:stretch>
      </xdr:blipFill>
      <xdr:spPr>
        <a:xfrm>
          <a:off x="53837840" y="9768205"/>
          <a:ext cx="5151120" cy="1943100"/>
        </a:xfrm>
        <a:prstGeom prst="rect">
          <a:avLst/>
        </a:prstGeom>
        <a:noFill/>
        <a:ln w="9525">
          <a:noFill/>
        </a:ln>
      </xdr:spPr>
    </xdr:pic>
    <xdr:clientData/>
  </xdr:twoCellAnchor>
  <xdr:twoCellAnchor editAs="oneCell">
    <xdr:from>
      <xdr:col>50</xdr:col>
      <xdr:colOff>0</xdr:colOff>
      <xdr:row>127</xdr:row>
      <xdr:rowOff>0</xdr:rowOff>
    </xdr:from>
    <xdr:to>
      <xdr:col>73</xdr:col>
      <xdr:colOff>502920</xdr:colOff>
      <xdr:row>168</xdr:row>
      <xdr:rowOff>175260</xdr:rowOff>
    </xdr:to>
    <xdr:pic>
      <xdr:nvPicPr>
        <xdr:cNvPr id="153" name="图片 152"/>
        <xdr:cNvPicPr>
          <a:picLocks noChangeAspect="1"/>
        </xdr:cNvPicPr>
      </xdr:nvPicPr>
      <xdr:blipFill>
        <a:blip r:embed="rId19"/>
        <a:stretch>
          <a:fillRect/>
        </a:stretch>
      </xdr:blipFill>
      <xdr:spPr>
        <a:xfrm>
          <a:off x="38407340" y="19277965"/>
          <a:ext cx="14698980" cy="8298180"/>
        </a:xfrm>
        <a:prstGeom prst="rect">
          <a:avLst/>
        </a:prstGeom>
        <a:noFill/>
        <a:ln w="9525">
          <a:noFill/>
        </a:ln>
      </xdr:spPr>
    </xdr:pic>
    <xdr:clientData/>
  </xdr:twoCellAnchor>
  <xdr:twoCellAnchor>
    <xdr:from>
      <xdr:col>10</xdr:col>
      <xdr:colOff>843280</xdr:colOff>
      <xdr:row>41</xdr:row>
      <xdr:rowOff>160655</xdr:rowOff>
    </xdr:from>
    <xdr:to>
      <xdr:col>12</xdr:col>
      <xdr:colOff>231775</xdr:colOff>
      <xdr:row>43</xdr:row>
      <xdr:rowOff>15875</xdr:rowOff>
    </xdr:to>
    <xdr:sp>
      <xdr:nvSpPr>
        <xdr:cNvPr id="147" name="文本框 146"/>
        <xdr:cNvSpPr txBox="1"/>
      </xdr:nvSpPr>
      <xdr:spPr>
        <a:xfrm rot="20280000">
          <a:off x="13877925" y="2400300"/>
          <a:ext cx="1223010" cy="25146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100">
              <a:solidFill>
                <a:schemeClr val="accent1"/>
              </a:solidFill>
            </a:rPr>
            <a:t>Pilot broadcasting</a:t>
          </a:r>
          <a:endParaRPr lang="en-US" altLang="zh-CN" sz="1100">
            <a:solidFill>
              <a:schemeClr val="accent1"/>
            </a:solidFill>
          </a:endParaRPr>
        </a:p>
      </xdr:txBody>
    </xdr:sp>
    <xdr:clientData/>
  </xdr:twoCellAnchor>
  <xdr:twoCellAnchor>
    <xdr:from>
      <xdr:col>14</xdr:col>
      <xdr:colOff>213360</xdr:colOff>
      <xdr:row>44</xdr:row>
      <xdr:rowOff>76200</xdr:rowOff>
    </xdr:from>
    <xdr:to>
      <xdr:col>14</xdr:col>
      <xdr:colOff>288925</xdr:colOff>
      <xdr:row>44</xdr:row>
      <xdr:rowOff>167640</xdr:rowOff>
    </xdr:to>
    <xdr:sp>
      <xdr:nvSpPr>
        <xdr:cNvPr id="155" name="右大括号 154"/>
        <xdr:cNvSpPr/>
      </xdr:nvSpPr>
      <xdr:spPr>
        <a:xfrm>
          <a:off x="16316960" y="2910205"/>
          <a:ext cx="75565" cy="91440"/>
        </a:xfrm>
        <a:prstGeom prst="rightBrace">
          <a:avLst/>
        </a:prstGeom>
      </xdr:spPr>
      <xdr:style>
        <a:lnRef idx="2">
          <a:schemeClr val="accent1"/>
        </a:lnRef>
        <a:fillRef idx="0">
          <a:srgbClr val="FFFFFF"/>
        </a:fillRef>
        <a:effectRef idx="0">
          <a:srgbClr val="FFFFFF"/>
        </a:effectRef>
        <a:fontRef idx="minor">
          <a:schemeClr val="tx1"/>
        </a:fontRef>
      </xdr:style>
      <xdr:txBody>
        <a:bodyPr vertOverflow="clip" horzOverflow="clip" wrap="square" rtlCol="0" anchor="t"/>
        <a:p>
          <a:pPr algn="l"/>
          <a:endParaRPr lang="zh-CN" altLang="en-US" sz="1100"/>
        </a:p>
      </xdr:txBody>
    </xdr:sp>
    <xdr:clientData/>
  </xdr:twoCellAnchor>
  <xdr:twoCellAnchor>
    <xdr:from>
      <xdr:col>14</xdr:col>
      <xdr:colOff>373380</xdr:colOff>
      <xdr:row>43</xdr:row>
      <xdr:rowOff>167640</xdr:rowOff>
    </xdr:from>
    <xdr:to>
      <xdr:col>16</xdr:col>
      <xdr:colOff>98425</xdr:colOff>
      <xdr:row>46</xdr:row>
      <xdr:rowOff>167005</xdr:rowOff>
    </xdr:to>
    <xdr:sp>
      <xdr:nvSpPr>
        <xdr:cNvPr id="156" name="文本框 155"/>
        <xdr:cNvSpPr txBox="1"/>
      </xdr:nvSpPr>
      <xdr:spPr>
        <a:xfrm>
          <a:off x="16476980" y="2803525"/>
          <a:ext cx="959485" cy="593725"/>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p>
          <a:pPr algn="l"/>
          <a:r>
            <a:rPr lang="en-US" altLang="zh-CN" sz="1200">
              <a:ln>
                <a:noFill/>
              </a:ln>
            </a:rPr>
            <a:t>processing time </a:t>
          </a:r>
          <a:r>
            <a:rPr lang="en-US" altLang="zh-CN" sz="1400">
              <a:ln>
                <a:noFill/>
              </a:ln>
            </a:rPr>
            <a:t>τ</a:t>
          </a:r>
          <a:r>
            <a:rPr lang="en-US" altLang="zh-CN" sz="1000">
              <a:ln>
                <a:noFill/>
              </a:ln>
            </a:rPr>
            <a:t>k</a:t>
          </a:r>
          <a:endParaRPr lang="en-US" altLang="zh-CN" sz="1000">
            <a:ln>
              <a:noFill/>
            </a:ln>
          </a:endParaRPr>
        </a:p>
      </xdr:txBody>
    </xdr:sp>
    <xdr:clientData/>
  </xdr:twoCellAnchor>
  <xdr:twoCellAnchor>
    <xdr:from>
      <xdr:col>28</xdr:col>
      <xdr:colOff>525780</xdr:colOff>
      <xdr:row>33</xdr:row>
      <xdr:rowOff>176530</xdr:rowOff>
    </xdr:from>
    <xdr:to>
      <xdr:col>29</xdr:col>
      <xdr:colOff>435610</xdr:colOff>
      <xdr:row>36</xdr:row>
      <xdr:rowOff>104775</xdr:rowOff>
    </xdr:to>
    <xdr:sp>
      <xdr:nvSpPr>
        <xdr:cNvPr id="158" name="文本框 157"/>
        <xdr:cNvSpPr txBox="1"/>
      </xdr:nvSpPr>
      <xdr:spPr>
        <a:xfrm>
          <a:off x="25354280" y="831215"/>
          <a:ext cx="527050" cy="522605"/>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p>
          <a:pPr algn="l"/>
          <a:r>
            <a:rPr lang="en-US" altLang="zh-CN" sz="2800" b="1">
              <a:solidFill>
                <a:schemeClr val="tx1"/>
              </a:solidFill>
              <a:effectLst>
                <a:outerShdw blurRad="38100" dist="19050" dir="2700000" algn="tl" rotWithShape="0">
                  <a:schemeClr val="dk1">
                    <a:alpha val="40000"/>
                  </a:schemeClr>
                </a:outerShdw>
              </a:effectLst>
            </a:rPr>
            <a:t>ES</a:t>
          </a:r>
          <a:endParaRPr lang="en-US" altLang="zh-CN" sz="2800" b="1">
            <a:solidFill>
              <a:schemeClr val="tx1"/>
            </a:solidFill>
            <a:effectLst>
              <a:outerShdw blurRad="38100" dist="19050" dir="2700000" algn="tl" rotWithShape="0">
                <a:schemeClr val="dk1">
                  <a:alpha val="40000"/>
                </a:schemeClr>
              </a:outerShdw>
            </a:effectLst>
          </a:endParaRPr>
        </a:p>
      </xdr:txBody>
    </xdr:sp>
    <xdr:clientData/>
  </xdr:twoCellAnchor>
  <xdr:twoCellAnchor>
    <xdr:from>
      <xdr:col>19</xdr:col>
      <xdr:colOff>69850</xdr:colOff>
      <xdr:row>32</xdr:row>
      <xdr:rowOff>15875</xdr:rowOff>
    </xdr:from>
    <xdr:to>
      <xdr:col>20</xdr:col>
      <xdr:colOff>398780</xdr:colOff>
      <xdr:row>34</xdr:row>
      <xdr:rowOff>141605</xdr:rowOff>
    </xdr:to>
    <xdr:sp>
      <xdr:nvSpPr>
        <xdr:cNvPr id="159" name="文本框 158"/>
        <xdr:cNvSpPr txBox="1"/>
      </xdr:nvSpPr>
      <xdr:spPr>
        <a:xfrm>
          <a:off x="19259550" y="472440"/>
          <a:ext cx="946150" cy="52197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2800" b="1">
              <a:solidFill>
                <a:schemeClr val="tx1"/>
              </a:solidFill>
              <a:effectLst>
                <a:outerShdw blurRad="38100" dist="19050" dir="2700000" algn="tl" rotWithShape="0">
                  <a:schemeClr val="dk1">
                    <a:alpha val="40000"/>
                  </a:schemeClr>
                </a:outerShdw>
              </a:effectLst>
            </a:rPr>
            <a:t>EDs</a:t>
          </a:r>
          <a:endParaRPr lang="en-US" altLang="zh-CN" sz="2800" b="1">
            <a:solidFill>
              <a:schemeClr val="tx1"/>
            </a:solidFill>
            <a:effectLst>
              <a:outerShdw blurRad="38100" dist="19050" dir="2700000" algn="tl" rotWithShape="0">
                <a:schemeClr val="dk1">
                  <a:alpha val="40000"/>
                </a:schemeClr>
              </a:outerShdw>
            </a:effectLst>
          </a:endParaRPr>
        </a:p>
      </xdr:txBody>
    </xdr:sp>
    <xdr:clientData/>
  </xdr:twoCellAnchor>
  <xdr:twoCellAnchor>
    <xdr:from>
      <xdr:col>24</xdr:col>
      <xdr:colOff>563245</xdr:colOff>
      <xdr:row>32</xdr:row>
      <xdr:rowOff>25400</xdr:rowOff>
    </xdr:from>
    <xdr:to>
      <xdr:col>24</xdr:col>
      <xdr:colOff>563245</xdr:colOff>
      <xdr:row>56</xdr:row>
      <xdr:rowOff>6350</xdr:rowOff>
    </xdr:to>
    <xdr:cxnSp>
      <xdr:nvCxnSpPr>
        <xdr:cNvPr id="160" name="直接连接符 159"/>
        <xdr:cNvCxnSpPr/>
      </xdr:nvCxnSpPr>
      <xdr:spPr>
        <a:xfrm>
          <a:off x="22839045" y="481965"/>
          <a:ext cx="0" cy="4735830"/>
        </a:xfrm>
        <a:prstGeom prst="line">
          <a:avLst/>
        </a:prstGeom>
        <a:ln w="19050">
          <a:solidFill>
            <a:schemeClr val="tx1"/>
          </a:solidFill>
          <a:prstDash val="dash"/>
        </a:ln>
      </xdr:spPr>
      <xdr:style>
        <a:lnRef idx="2">
          <a:schemeClr val="accent1"/>
        </a:lnRef>
        <a:fillRef idx="0">
          <a:srgbClr val="FFFFFF"/>
        </a:fillRef>
        <a:effectRef idx="0">
          <a:srgbClr val="FFFFFF"/>
        </a:effectRef>
        <a:fontRef idx="minor">
          <a:schemeClr val="tx1"/>
        </a:fontRef>
      </xdr:style>
    </xdr:cxnSp>
    <xdr:clientData/>
  </xdr:twoCellAnchor>
  <xdr:twoCellAnchor>
    <xdr:from>
      <xdr:col>10</xdr:col>
      <xdr:colOff>751205</xdr:colOff>
      <xdr:row>46</xdr:row>
      <xdr:rowOff>78740</xdr:rowOff>
    </xdr:from>
    <xdr:to>
      <xdr:col>12</xdr:col>
      <xdr:colOff>360680</xdr:colOff>
      <xdr:row>47</xdr:row>
      <xdr:rowOff>90170</xdr:rowOff>
    </xdr:to>
    <xdr:sp>
      <xdr:nvSpPr>
        <xdr:cNvPr id="157" name="文本框 156"/>
        <xdr:cNvSpPr txBox="1"/>
      </xdr:nvSpPr>
      <xdr:spPr>
        <a:xfrm rot="1140000">
          <a:off x="13785850" y="3308985"/>
          <a:ext cx="1443990" cy="20955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100"/>
            <a:t>Preamble+DATA</a:t>
          </a:r>
          <a:endParaRPr lang="en-US" altLang="zh-CN" sz="1100"/>
        </a:p>
      </xdr:txBody>
    </xdr:sp>
    <xdr:clientData/>
  </xdr:twoCellAnchor>
  <xdr:twoCellAnchor>
    <xdr:from>
      <xdr:col>11</xdr:col>
      <xdr:colOff>521335</xdr:colOff>
      <xdr:row>56</xdr:row>
      <xdr:rowOff>186690</xdr:rowOff>
    </xdr:from>
    <xdr:to>
      <xdr:col>12</xdr:col>
      <xdr:colOff>474980</xdr:colOff>
      <xdr:row>57</xdr:row>
      <xdr:rowOff>196850</xdr:rowOff>
    </xdr:to>
    <xdr:sp>
      <xdr:nvSpPr>
        <xdr:cNvPr id="161" name="文本框 160"/>
        <xdr:cNvSpPr txBox="1"/>
      </xdr:nvSpPr>
      <xdr:spPr>
        <a:xfrm>
          <a:off x="14773275" y="5398135"/>
          <a:ext cx="570865" cy="208280"/>
        </a:xfrm>
        <a:prstGeom prst="rect">
          <a:avLst/>
        </a:prstGeom>
        <a:noFill/>
        <a:ln w="9525" cmpd="sng">
          <a:no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noAutofit/>
        </a:bodyPr>
        <a:p>
          <a:pPr algn="l"/>
          <a:r>
            <a:rPr lang="en-US" altLang="zh-CN" sz="1400" b="1">
              <a:ln>
                <a:noFill/>
              </a:ln>
              <a:solidFill>
                <a:sysClr val="windowText" lastClr="000000"/>
              </a:solidFill>
            </a:rPr>
            <a:t>Time</a:t>
          </a:r>
          <a:endParaRPr lang="en-US" altLang="zh-CN" sz="1400" b="1">
            <a:ln>
              <a:noFill/>
            </a:ln>
            <a:solidFill>
              <a:sysClr val="windowText" lastClr="000000"/>
            </a:solidFill>
          </a:endParaRPr>
        </a:p>
      </xdr:txBody>
    </xdr:sp>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80</xdr:row>
      <xdr:rowOff>28575</xdr:rowOff>
    </xdr:from>
    <xdr:to>
      <xdr:col>5</xdr:col>
      <xdr:colOff>0</xdr:colOff>
      <xdr:row>99</xdr:row>
      <xdr:rowOff>37111</xdr:rowOff>
    </xdr:to>
    <xdr:pic>
      <xdr:nvPicPr>
        <xdr:cNvPr id="2" name="Picture 44"/>
        <xdr:cNvPicPr>
          <a:picLocks noChangeAspect="1" noChangeArrowheads="1"/>
        </xdr:cNvPicPr>
      </xdr:nvPicPr>
      <xdr:blipFill>
        <a:blip r:embed="rId1">
          <a:extLst>
            <a:ext uri="{28A0092B-C50C-407E-A947-70E740481C1C}">
              <a14:useLocalDpi xmlns:a14="http://schemas.microsoft.com/office/drawing/2010/main" val="0"/>
            </a:ext>
          </a:extLst>
        </a:blip>
        <a:srcRect l="23625" t="14223" r="22375" b="16222"/>
        <a:stretch>
          <a:fillRect/>
        </a:stretch>
      </xdr:blipFill>
      <xdr:spPr>
        <a:xfrm>
          <a:off x="0" y="24377015"/>
          <a:ext cx="5203825" cy="4206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66675</xdr:colOff>
      <xdr:row>16</xdr:row>
      <xdr:rowOff>38100</xdr:rowOff>
    </xdr:from>
    <xdr:to>
      <xdr:col>5</xdr:col>
      <xdr:colOff>409575</xdr:colOff>
      <xdr:row>35</xdr:row>
      <xdr:rowOff>141884</xdr:rowOff>
    </xdr:to>
    <xdr:pic>
      <xdr:nvPicPr>
        <xdr:cNvPr id="3" name="Picture 194"/>
        <xdr:cNvPicPr>
          <a:picLocks noChangeAspect="1" noChangeArrowheads="1"/>
        </xdr:cNvPicPr>
      </xdr:nvPicPr>
      <xdr:blipFill>
        <a:blip r:embed="rId2">
          <a:extLst>
            <a:ext uri="{28A0092B-C50C-407E-A947-70E740481C1C}">
              <a14:useLocalDpi xmlns:a14="http://schemas.microsoft.com/office/drawing/2010/main" val="0"/>
            </a:ext>
          </a:extLst>
        </a:blip>
        <a:srcRect l="19781" t="21309" r="24011" b="9627"/>
        <a:stretch>
          <a:fillRect/>
        </a:stretch>
      </xdr:blipFill>
      <xdr:spPr>
        <a:xfrm>
          <a:off x="66675" y="10243820"/>
          <a:ext cx="5546725" cy="4302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419100</xdr:colOff>
      <xdr:row>16</xdr:row>
      <xdr:rowOff>38100</xdr:rowOff>
    </xdr:from>
    <xdr:to>
      <xdr:col>9</xdr:col>
      <xdr:colOff>95250</xdr:colOff>
      <xdr:row>35</xdr:row>
      <xdr:rowOff>151409</xdr:rowOff>
    </xdr:to>
    <xdr:pic>
      <xdr:nvPicPr>
        <xdr:cNvPr id="4" name="Picture 195"/>
        <xdr:cNvPicPr>
          <a:picLocks noChangeAspect="1" noChangeArrowheads="1"/>
        </xdr:cNvPicPr>
      </xdr:nvPicPr>
      <xdr:blipFill>
        <a:blip r:embed="rId3">
          <a:extLst>
            <a:ext uri="{28A0092B-C50C-407E-A947-70E740481C1C}">
              <a14:useLocalDpi xmlns:a14="http://schemas.microsoft.com/office/drawing/2010/main" val="0"/>
            </a:ext>
          </a:extLst>
        </a:blip>
        <a:srcRect l="19968" t="15030" r="19916" b="7533"/>
        <a:stretch>
          <a:fillRect/>
        </a:stretch>
      </xdr:blipFill>
      <xdr:spPr>
        <a:xfrm>
          <a:off x="5622925" y="10243820"/>
          <a:ext cx="5197475" cy="431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5</xdr:col>
      <xdr:colOff>438150</xdr:colOff>
      <xdr:row>8</xdr:row>
      <xdr:rowOff>123825</xdr:rowOff>
    </xdr:from>
    <xdr:to>
      <xdr:col>5</xdr:col>
      <xdr:colOff>2076450</xdr:colOff>
      <xdr:row>8</xdr:row>
      <xdr:rowOff>1571625</xdr:rowOff>
    </xdr:to>
    <xdr:grpSp>
      <xdr:nvGrpSpPr>
        <xdr:cNvPr id="5" name="组合 6"/>
        <xdr:cNvGrpSpPr/>
      </xdr:nvGrpSpPr>
      <xdr:grpSpPr>
        <a:xfrm>
          <a:off x="5641975" y="2775585"/>
          <a:ext cx="1638300" cy="1447800"/>
          <a:chOff x="6962775" y="2495549"/>
          <a:chExt cx="1704976" cy="1524001"/>
        </a:xfrm>
      </xdr:grpSpPr>
      <xdr:pic>
        <xdr:nvPicPr>
          <xdr:cNvPr id="6" name="Picture 200"/>
          <xdr:cNvPicPr>
            <a:picLocks noChangeAspect="1" noChangeArrowheads="1"/>
          </xdr:cNvPicPr>
        </xdr:nvPicPr>
        <xdr:blipFill>
          <a:blip r:embed="rId4">
            <a:extLst>
              <a:ext uri="{28A0092B-C50C-407E-A947-70E740481C1C}">
                <a14:useLocalDpi xmlns:a14="http://schemas.microsoft.com/office/drawing/2010/main" val="0"/>
              </a:ext>
            </a:extLst>
          </a:blip>
          <a:srcRect/>
          <a:stretch>
            <a:fillRect/>
          </a:stretch>
        </xdr:blipFill>
        <xdr:spPr>
          <a:xfrm>
            <a:off x="6962775" y="2543175"/>
            <a:ext cx="1343025" cy="1476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xdr:nvSpPr>
          <xdr:cNvPr id="7" name="矩形标注 6"/>
          <xdr:cNvSpPr/>
        </xdr:nvSpPr>
        <xdr:spPr>
          <a:xfrm>
            <a:off x="7775612" y="2495549"/>
            <a:ext cx="892139" cy="471237"/>
          </a:xfrm>
          <a:prstGeom prst="wedgeRectCallout">
            <a:avLst>
              <a:gd name="adj1" fmla="val -63581"/>
              <a:gd name="adj2" fmla="val 10121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lang="zh-CN" altLang="en-US" sz="1100"/>
              <a:t>固定线</a:t>
            </a:r>
            <a:endParaRPr lang="zh-CN" altLang="en-US" sz="1100"/>
          </a:p>
        </xdr:txBody>
      </xdr:sp>
    </xdr:grpSp>
    <xdr:clientData/>
  </xdr:twoCellAnchor>
  <xdr:twoCellAnchor editAs="oneCell">
    <xdr:from>
      <xdr:col>5</xdr:col>
      <xdr:colOff>476250</xdr:colOff>
      <xdr:row>9</xdr:row>
      <xdr:rowOff>133350</xdr:rowOff>
    </xdr:from>
    <xdr:to>
      <xdr:col>5</xdr:col>
      <xdr:colOff>1943100</xdr:colOff>
      <xdr:row>9</xdr:row>
      <xdr:rowOff>1276350</xdr:rowOff>
    </xdr:to>
    <xdr:pic>
      <xdr:nvPicPr>
        <xdr:cNvPr id="8" name="Picture 350"/>
        <xdr:cNvPicPr>
          <a:picLocks noChangeAspect="1" noChangeArrowheads="1"/>
        </xdr:cNvPicPr>
      </xdr:nvPicPr>
      <xdr:blipFill>
        <a:blip r:embed="rId5" cstate="print">
          <a:extLst>
            <a:ext uri="{28A0092B-C50C-407E-A947-70E740481C1C}">
              <a14:useLocalDpi xmlns:a14="http://schemas.microsoft.com/office/drawing/2010/main" val="0"/>
            </a:ext>
          </a:extLst>
        </a:blip>
        <a:srcRect/>
        <a:stretch>
          <a:fillRect/>
        </a:stretch>
      </xdr:blipFill>
      <xdr:spPr>
        <a:xfrm>
          <a:off x="5680075" y="4445635"/>
          <a:ext cx="14668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11</xdr:row>
      <xdr:rowOff>9525</xdr:rowOff>
    </xdr:from>
    <xdr:to>
      <xdr:col>5</xdr:col>
      <xdr:colOff>819150</xdr:colOff>
      <xdr:row>11</xdr:row>
      <xdr:rowOff>1095375</xdr:rowOff>
    </xdr:to>
    <xdr:pic>
      <xdr:nvPicPr>
        <xdr:cNvPr id="9" name="Picture 443"/>
        <xdr:cNvPicPr>
          <a:picLocks noChangeAspect="1" noChangeArrowheads="1"/>
        </xdr:cNvPicPr>
      </xdr:nvPicPr>
      <xdr:blipFill>
        <a:blip r:embed="rId6" cstate="print">
          <a:extLst>
            <a:ext uri="{28A0092B-C50C-407E-A947-70E740481C1C}">
              <a14:useLocalDpi xmlns:a14="http://schemas.microsoft.com/office/drawing/2010/main" val="0"/>
            </a:ext>
          </a:extLst>
        </a:blip>
        <a:srcRect/>
        <a:stretch>
          <a:fillRect/>
        </a:stretch>
      </xdr:blipFill>
      <xdr:spPr>
        <a:xfrm>
          <a:off x="5356225" y="7147560"/>
          <a:ext cx="6667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xdr:from>
      <xdr:col>32</xdr:col>
      <xdr:colOff>333375</xdr:colOff>
      <xdr:row>2</xdr:row>
      <xdr:rowOff>142875</xdr:rowOff>
    </xdr:from>
    <xdr:to>
      <xdr:col>32</xdr:col>
      <xdr:colOff>337056</xdr:colOff>
      <xdr:row>10</xdr:row>
      <xdr:rowOff>89175</xdr:rowOff>
    </xdr:to>
    <xdr:cxnSp>
      <xdr:nvCxnSpPr>
        <xdr:cNvPr id="2" name="直接连接符 1"/>
        <xdr:cNvCxnSpPr/>
      </xdr:nvCxnSpPr>
      <xdr:spPr>
        <a:xfrm>
          <a:off x="4758055" y="238125"/>
          <a:ext cx="3175" cy="1993900"/>
        </a:xfrm>
        <a:prstGeom prst="line">
          <a:avLst/>
        </a:prstGeom>
        <a:ln>
          <a:solidFill>
            <a:srgbClr val="C00000"/>
          </a:solidFill>
          <a:prstDash val="lgDash"/>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31750</xdr:colOff>
      <xdr:row>24</xdr:row>
      <xdr:rowOff>73025</xdr:rowOff>
    </xdr:from>
    <xdr:to>
      <xdr:col>10</xdr:col>
      <xdr:colOff>466090</xdr:colOff>
      <xdr:row>47</xdr:row>
      <xdr:rowOff>27305</xdr:rowOff>
    </xdr:to>
    <xdr:pic>
      <xdr:nvPicPr>
        <xdr:cNvPr id="2" name="Picture 1"/>
        <xdr:cNvPicPr>
          <a:picLocks noChangeAspect="1"/>
        </xdr:cNvPicPr>
      </xdr:nvPicPr>
      <xdr:blipFill>
        <a:blip r:embed="rId1"/>
        <a:stretch>
          <a:fillRect/>
        </a:stretch>
      </xdr:blipFill>
      <xdr:spPr>
        <a:xfrm>
          <a:off x="2317115" y="6689090"/>
          <a:ext cx="6568440" cy="4160520"/>
        </a:xfrm>
        <a:prstGeom prst="rect">
          <a:avLst/>
        </a:prstGeom>
        <a:noFill/>
        <a:ln w="9525">
          <a:noFill/>
        </a:ln>
      </xdr:spPr>
    </xdr:pic>
    <xdr:clientData/>
  </xdr:twoCellAnchor>
  <xdr:twoCellAnchor>
    <xdr:from>
      <xdr:col>3</xdr:col>
      <xdr:colOff>6350</xdr:colOff>
      <xdr:row>6</xdr:row>
      <xdr:rowOff>29210</xdr:rowOff>
    </xdr:from>
    <xdr:to>
      <xdr:col>4</xdr:col>
      <xdr:colOff>393065</xdr:colOff>
      <xdr:row>6</xdr:row>
      <xdr:rowOff>29210</xdr:rowOff>
    </xdr:to>
    <xdr:sp>
      <xdr:nvSpPr>
        <xdr:cNvPr id="3" name="Rectangle 13"/>
        <xdr:cNvSpPr/>
      </xdr:nvSpPr>
      <xdr:spPr>
        <a:xfrm>
          <a:off x="2291715" y="1158875"/>
          <a:ext cx="1263015" cy="0"/>
        </a:xfrm>
        <a:prstGeom prst="rect">
          <a:avLst/>
        </a:prstGeom>
        <a:solidFill>
          <a:schemeClr val="tx2"/>
        </a:solidFill>
        <a:ln>
          <a:noFill/>
        </a:ln>
        <a:effectLst>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100">
              <a:latin typeface="Century Gothic" panose="020B0502020202020204" pitchFamily="34" charset="0"/>
            </a:rPr>
            <a:t>Plan</a:t>
          </a:r>
          <a:r>
            <a:rPr lang="en-US" sz="1100" baseline="0">
              <a:latin typeface="Century Gothic" panose="020B0502020202020204" pitchFamily="34" charset="0"/>
            </a:rPr>
            <a:t> Review</a:t>
          </a:r>
          <a:endParaRPr lang="en-US" sz="1100" baseline="0">
            <a:latin typeface="Century Gothic" panose="020B0502020202020204" pitchFamily="34" charset="0"/>
          </a:endParaRPr>
        </a:p>
      </xdr:txBody>
    </xdr:sp>
    <xdr:clientData/>
  </xdr:twoCellAnchor>
  <xdr:twoCellAnchor>
    <xdr:from>
      <xdr:col>3</xdr:col>
      <xdr:colOff>393065</xdr:colOff>
      <xdr:row>5</xdr:row>
      <xdr:rowOff>49530</xdr:rowOff>
    </xdr:from>
    <xdr:to>
      <xdr:col>5</xdr:col>
      <xdr:colOff>542925</xdr:colOff>
      <xdr:row>6</xdr:row>
      <xdr:rowOff>46990</xdr:rowOff>
    </xdr:to>
    <xdr:sp>
      <xdr:nvSpPr>
        <xdr:cNvPr id="4" name="Rectangle 14"/>
        <xdr:cNvSpPr/>
      </xdr:nvSpPr>
      <xdr:spPr>
        <a:xfrm>
          <a:off x="2678430" y="874395"/>
          <a:ext cx="1902460" cy="302260"/>
        </a:xfrm>
        <a:prstGeom prst="rect">
          <a:avLst/>
        </a:prstGeom>
        <a:solidFill>
          <a:schemeClr val="tx2"/>
        </a:solidFill>
        <a:ln>
          <a:noFill/>
        </a:ln>
        <a:effectLst>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400">
              <a:latin typeface="Century Gothic" panose="020B0502020202020204" pitchFamily="34" charset="0"/>
            </a:rPr>
            <a:t>Initiation</a:t>
          </a:r>
          <a:endParaRPr lang="en-US" sz="1400">
            <a:latin typeface="Century Gothic" panose="020B0502020202020204" pitchFamily="34" charset="0"/>
          </a:endParaRPr>
        </a:p>
      </xdr:txBody>
    </xdr:sp>
    <xdr:clientData/>
  </xdr:twoCellAnchor>
  <xdr:twoCellAnchor>
    <xdr:from>
      <xdr:col>4</xdr:col>
      <xdr:colOff>203835</xdr:colOff>
      <xdr:row>8</xdr:row>
      <xdr:rowOff>55245</xdr:rowOff>
    </xdr:from>
    <xdr:to>
      <xdr:col>6</xdr:col>
      <xdr:colOff>838835</xdr:colOff>
      <xdr:row>9</xdr:row>
      <xdr:rowOff>162560</xdr:rowOff>
    </xdr:to>
    <xdr:sp>
      <xdr:nvSpPr>
        <xdr:cNvPr id="5" name="Rectangle 15"/>
        <xdr:cNvSpPr/>
      </xdr:nvSpPr>
      <xdr:spPr>
        <a:xfrm>
          <a:off x="3365500" y="1794510"/>
          <a:ext cx="2387600" cy="412115"/>
        </a:xfrm>
        <a:prstGeom prst="rect">
          <a:avLst/>
        </a:prstGeom>
        <a:solidFill>
          <a:srgbClr val="009528"/>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200" baseline="0">
              <a:latin typeface="Century Gothic" panose="020B0502020202020204" pitchFamily="34" charset="0"/>
            </a:rPr>
            <a:t>Scope and Goal Setting</a:t>
          </a:r>
          <a:endParaRPr lang="en-US" sz="1200" baseline="0">
            <a:latin typeface="Century Gothic" panose="020B0502020202020204" pitchFamily="34" charset="0"/>
          </a:endParaRPr>
        </a:p>
      </xdr:txBody>
    </xdr:sp>
    <xdr:clientData/>
  </xdr:twoCellAnchor>
  <xdr:twoCellAnchor>
    <xdr:from>
      <xdr:col>4</xdr:col>
      <xdr:colOff>521335</xdr:colOff>
      <xdr:row>9</xdr:row>
      <xdr:rowOff>225425</xdr:rowOff>
    </xdr:from>
    <xdr:to>
      <xdr:col>6</xdr:col>
      <xdr:colOff>344170</xdr:colOff>
      <xdr:row>11</xdr:row>
      <xdr:rowOff>53975</xdr:rowOff>
    </xdr:to>
    <xdr:sp>
      <xdr:nvSpPr>
        <xdr:cNvPr id="6" name="Rectangle 17"/>
        <xdr:cNvSpPr/>
      </xdr:nvSpPr>
      <xdr:spPr>
        <a:xfrm>
          <a:off x="3683000" y="2269490"/>
          <a:ext cx="1575435" cy="438150"/>
        </a:xfrm>
        <a:prstGeom prst="rect">
          <a:avLst/>
        </a:prstGeom>
        <a:solidFill>
          <a:srgbClr val="009528"/>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200" baseline="0">
              <a:latin typeface="Century Gothic" panose="020B0502020202020204" pitchFamily="34" charset="0"/>
            </a:rPr>
            <a:t>Work Bkdwn Structure</a:t>
          </a:r>
          <a:endParaRPr lang="en-US" sz="1200" baseline="0">
            <a:latin typeface="Century Gothic" panose="020B0502020202020204" pitchFamily="34" charset="0"/>
          </a:endParaRPr>
        </a:p>
      </xdr:txBody>
    </xdr:sp>
    <xdr:clientData/>
  </xdr:twoCellAnchor>
  <xdr:twoCellAnchor>
    <xdr:from>
      <xdr:col>5</xdr:col>
      <xdr:colOff>572135</xdr:colOff>
      <xdr:row>6</xdr:row>
      <xdr:rowOff>196850</xdr:rowOff>
    </xdr:from>
    <xdr:to>
      <xdr:col>7</xdr:col>
      <xdr:colOff>15240</xdr:colOff>
      <xdr:row>7</xdr:row>
      <xdr:rowOff>250825</xdr:rowOff>
    </xdr:to>
    <xdr:sp>
      <xdr:nvSpPr>
        <xdr:cNvPr id="7" name="Rectangle 13"/>
        <xdr:cNvSpPr/>
      </xdr:nvSpPr>
      <xdr:spPr>
        <a:xfrm>
          <a:off x="4610100" y="1326515"/>
          <a:ext cx="1195705" cy="358775"/>
        </a:xfrm>
        <a:prstGeom prst="rect">
          <a:avLst/>
        </a:prstGeom>
        <a:solidFill>
          <a:schemeClr val="tx2"/>
        </a:solidFill>
        <a:ln>
          <a:noFill/>
        </a:ln>
        <a:effectLst>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400">
              <a:latin typeface="Century Gothic" panose="020B0502020202020204" pitchFamily="34" charset="0"/>
            </a:rPr>
            <a:t>Plan</a:t>
          </a:r>
          <a:r>
            <a:rPr lang="en-US" sz="1400" baseline="0">
              <a:latin typeface="Century Gothic" panose="020B0502020202020204" pitchFamily="34" charset="0"/>
            </a:rPr>
            <a:t> Review</a:t>
          </a:r>
          <a:endParaRPr lang="en-US" sz="1400" baseline="0">
            <a:latin typeface="Century Gothic" panose="020B0502020202020204" pitchFamily="34" charset="0"/>
          </a:endParaRPr>
        </a:p>
      </xdr:txBody>
    </xdr:sp>
    <xdr:clientData/>
  </xdr:twoCellAnchor>
  <xdr:twoCellAnchor>
    <xdr:from>
      <xdr:col>5</xdr:col>
      <xdr:colOff>440055</xdr:colOff>
      <xdr:row>11</xdr:row>
      <xdr:rowOff>102235</xdr:rowOff>
    </xdr:from>
    <xdr:to>
      <xdr:col>6</xdr:col>
      <xdr:colOff>768350</xdr:colOff>
      <xdr:row>12</xdr:row>
      <xdr:rowOff>208915</xdr:rowOff>
    </xdr:to>
    <xdr:sp>
      <xdr:nvSpPr>
        <xdr:cNvPr id="8" name="Rectangle 20"/>
        <xdr:cNvSpPr/>
      </xdr:nvSpPr>
      <xdr:spPr>
        <a:xfrm>
          <a:off x="4478020" y="2755900"/>
          <a:ext cx="1204595" cy="411480"/>
        </a:xfrm>
        <a:prstGeom prst="rect">
          <a:avLst/>
        </a:prstGeom>
        <a:solidFill>
          <a:srgbClr val="009528"/>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200" baseline="0">
              <a:latin typeface="Century Gothic" panose="020B0502020202020204" pitchFamily="34" charset="0"/>
            </a:rPr>
            <a:t>Risk Management</a:t>
          </a:r>
          <a:endParaRPr lang="en-US" sz="1200" baseline="0">
            <a:latin typeface="Century Gothic" panose="020B0502020202020204" pitchFamily="34" charset="0"/>
          </a:endParaRPr>
        </a:p>
      </xdr:txBody>
    </xdr:sp>
    <xdr:clientData/>
  </xdr:twoCellAnchor>
  <xdr:twoCellAnchor>
    <xdr:from>
      <xdr:col>6</xdr:col>
      <xdr:colOff>8255</xdr:colOff>
      <xdr:row>12</xdr:row>
      <xdr:rowOff>297180</xdr:rowOff>
    </xdr:from>
    <xdr:to>
      <xdr:col>12</xdr:col>
      <xdr:colOff>847090</xdr:colOff>
      <xdr:row>14</xdr:row>
      <xdr:rowOff>62230</xdr:rowOff>
    </xdr:to>
    <xdr:sp>
      <xdr:nvSpPr>
        <xdr:cNvPr id="9" name="Rectangle 24"/>
        <xdr:cNvSpPr/>
      </xdr:nvSpPr>
      <xdr:spPr>
        <a:xfrm>
          <a:off x="4922520" y="3255645"/>
          <a:ext cx="6096635" cy="374650"/>
        </a:xfrm>
        <a:prstGeom prst="rect">
          <a:avLst/>
        </a:prstGeom>
        <a:solidFill>
          <a:schemeClr val="accent3">
            <a:lumMod val="75000"/>
          </a:schemeClr>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800" baseline="0">
              <a:latin typeface="Century Gothic" panose="020B0502020202020204" pitchFamily="34" charset="0"/>
            </a:rPr>
            <a:t>Implementation</a:t>
          </a:r>
          <a:endParaRPr lang="en-US" sz="1800" baseline="0">
            <a:latin typeface="Century Gothic" panose="020B0502020202020204" pitchFamily="34" charset="0"/>
          </a:endParaRPr>
        </a:p>
      </xdr:txBody>
    </xdr:sp>
    <xdr:clientData/>
  </xdr:twoCellAnchor>
  <xdr:twoCellAnchor>
    <xdr:from>
      <xdr:col>11</xdr:col>
      <xdr:colOff>460375</xdr:colOff>
      <xdr:row>19</xdr:row>
      <xdr:rowOff>302260</xdr:rowOff>
    </xdr:from>
    <xdr:to>
      <xdr:col>14</xdr:col>
      <xdr:colOff>857885</xdr:colOff>
      <xdr:row>21</xdr:row>
      <xdr:rowOff>124460</xdr:rowOff>
    </xdr:to>
    <xdr:sp>
      <xdr:nvSpPr>
        <xdr:cNvPr id="10" name="Rectangle 29"/>
        <xdr:cNvSpPr/>
      </xdr:nvSpPr>
      <xdr:spPr>
        <a:xfrm>
          <a:off x="9756140" y="5394325"/>
          <a:ext cx="3026410" cy="431800"/>
        </a:xfrm>
        <a:prstGeom prst="rect">
          <a:avLst/>
        </a:prstGeom>
        <a:solidFill>
          <a:schemeClr val="accent5">
            <a:lumMod val="75000"/>
          </a:schemeClr>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800" baseline="0">
              <a:latin typeface="Century Gothic" panose="020B0502020202020204" pitchFamily="34" charset="0"/>
            </a:rPr>
            <a:t>Postmortem</a:t>
          </a:r>
          <a:endParaRPr lang="en-US" sz="1800" baseline="0">
            <a:latin typeface="Century Gothic" panose="020B0502020202020204" pitchFamily="34" charset="0"/>
          </a:endParaRPr>
        </a:p>
      </xdr:txBody>
    </xdr:sp>
    <xdr:clientData/>
  </xdr:twoCellAnchor>
  <xdr:twoCellAnchor>
    <xdr:from>
      <xdr:col>11</xdr:col>
      <xdr:colOff>866140</xdr:colOff>
      <xdr:row>21</xdr:row>
      <xdr:rowOff>180340</xdr:rowOff>
    </xdr:from>
    <xdr:to>
      <xdr:col>14</xdr:col>
      <xdr:colOff>847090</xdr:colOff>
      <xdr:row>22</xdr:row>
      <xdr:rowOff>267970</xdr:rowOff>
    </xdr:to>
    <xdr:sp>
      <xdr:nvSpPr>
        <xdr:cNvPr id="12" name="Rectangle 31"/>
        <xdr:cNvSpPr/>
      </xdr:nvSpPr>
      <xdr:spPr>
        <a:xfrm>
          <a:off x="10161905" y="5882005"/>
          <a:ext cx="2609850" cy="392430"/>
        </a:xfrm>
        <a:prstGeom prst="rect">
          <a:avLst/>
        </a:prstGeom>
        <a:solidFill>
          <a:schemeClr val="accent5">
            <a:lumMod val="75000"/>
          </a:schemeClr>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800" baseline="0">
              <a:latin typeface="Century Gothic" panose="020B0502020202020204" pitchFamily="34" charset="0"/>
            </a:rPr>
            <a:t>Report</a:t>
          </a:r>
          <a:endParaRPr lang="en-US" sz="1800" baseline="0">
            <a:latin typeface="Century Gothic" panose="020B0502020202020204" pitchFamily="34" charset="0"/>
          </a:endParaRPr>
        </a:p>
      </xdr:txBody>
    </xdr:sp>
    <xdr:clientData/>
  </xdr:twoCellAnchor>
  <xdr:twoCellAnchor>
    <xdr:from>
      <xdr:col>11</xdr:col>
      <xdr:colOff>501015</xdr:colOff>
      <xdr:row>19</xdr:row>
      <xdr:rowOff>14605</xdr:rowOff>
    </xdr:from>
    <xdr:to>
      <xdr:col>13</xdr:col>
      <xdr:colOff>424815</xdr:colOff>
      <xdr:row>19</xdr:row>
      <xdr:rowOff>280670</xdr:rowOff>
    </xdr:to>
    <xdr:sp>
      <xdr:nvSpPr>
        <xdr:cNvPr id="13" name="Rectangle 28"/>
        <xdr:cNvSpPr/>
      </xdr:nvSpPr>
      <xdr:spPr>
        <a:xfrm>
          <a:off x="9796780" y="5106670"/>
          <a:ext cx="1676400" cy="266065"/>
        </a:xfrm>
        <a:prstGeom prst="rect">
          <a:avLst/>
        </a:prstGeom>
        <a:solidFill>
          <a:srgbClr val="DFA701"/>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400" b="1" baseline="0">
              <a:solidFill>
                <a:srgbClr val="FF0000"/>
              </a:solidFill>
              <a:latin typeface="Century Gothic" panose="020B0502020202020204" pitchFamily="34" charset="0"/>
            </a:rPr>
            <a:t>Final Pre</a:t>
          </a:r>
          <a:endParaRPr lang="en-US" sz="1400" b="1" baseline="0">
            <a:solidFill>
              <a:srgbClr val="FF0000"/>
            </a:solidFill>
            <a:latin typeface="Century Gothic" panose="020B0502020202020204" pitchFamily="34" charset="0"/>
          </a:endParaRPr>
        </a:p>
      </xdr:txBody>
    </xdr:sp>
    <xdr:clientData/>
  </xdr:twoCellAnchor>
  <xdr:twoCellAnchor>
    <xdr:from>
      <xdr:col>8</xdr:col>
      <xdr:colOff>402590</xdr:colOff>
      <xdr:row>17</xdr:row>
      <xdr:rowOff>11430</xdr:rowOff>
    </xdr:from>
    <xdr:to>
      <xdr:col>10</xdr:col>
      <xdr:colOff>325755</xdr:colOff>
      <xdr:row>17</xdr:row>
      <xdr:rowOff>277495</xdr:rowOff>
    </xdr:to>
    <xdr:sp>
      <xdr:nvSpPr>
        <xdr:cNvPr id="14" name="Rectangle 28"/>
        <xdr:cNvSpPr/>
      </xdr:nvSpPr>
      <xdr:spPr>
        <a:xfrm>
          <a:off x="7069455" y="4493895"/>
          <a:ext cx="1675765" cy="266065"/>
        </a:xfrm>
        <a:prstGeom prst="rect">
          <a:avLst/>
        </a:prstGeom>
        <a:solidFill>
          <a:srgbClr val="DFA701"/>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400" b="1" baseline="0">
              <a:solidFill>
                <a:srgbClr val="FF0000"/>
              </a:solidFill>
              <a:latin typeface="Century Gothic" panose="020B0502020202020204" pitchFamily="34" charset="0"/>
            </a:rPr>
            <a:t>Mid-term Pre</a:t>
          </a:r>
          <a:endParaRPr lang="en-US" sz="1400" b="1" baseline="0">
            <a:solidFill>
              <a:srgbClr val="FF0000"/>
            </a:solidFill>
            <a:latin typeface="Century Gothic" panose="020B0502020202020204" pitchFamily="34" charset="0"/>
          </a:endParaRPr>
        </a:p>
      </xdr:txBody>
    </xdr:sp>
    <xdr:clientData/>
  </xdr:twoCellAnchor>
  <xdr:twoCellAnchor>
    <xdr:from>
      <xdr:col>6</xdr:col>
      <xdr:colOff>12065</xdr:colOff>
      <xdr:row>14</xdr:row>
      <xdr:rowOff>120650</xdr:rowOff>
    </xdr:from>
    <xdr:to>
      <xdr:col>14</xdr:col>
      <xdr:colOff>24765</xdr:colOff>
      <xdr:row>15</xdr:row>
      <xdr:rowOff>181610</xdr:rowOff>
    </xdr:to>
    <xdr:sp>
      <xdr:nvSpPr>
        <xdr:cNvPr id="15" name="Rectangle 22"/>
        <xdr:cNvSpPr/>
      </xdr:nvSpPr>
      <xdr:spPr>
        <a:xfrm>
          <a:off x="4926330" y="3688715"/>
          <a:ext cx="7023100" cy="365760"/>
        </a:xfrm>
        <a:prstGeom prst="rect">
          <a:avLst/>
        </a:prstGeom>
        <a:solidFill>
          <a:schemeClr val="accent3">
            <a:lumMod val="75000"/>
          </a:schemeClr>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800" baseline="0">
              <a:latin typeface="Century Gothic" panose="020B0502020202020204" pitchFamily="34" charset="0"/>
            </a:rPr>
            <a:t>Quality</a:t>
          </a:r>
          <a:endParaRPr lang="en-US" sz="1800" baseline="0">
            <a:latin typeface="Century Gothic" panose="020B0502020202020204" pitchFamily="34" charset="0"/>
          </a:endParaRPr>
        </a:p>
      </xdr:txBody>
    </xdr:sp>
    <xdr:clientData/>
  </xdr:twoCellAnchor>
  <xdr:twoCellAnchor>
    <xdr:from>
      <xdr:col>7</xdr:col>
      <xdr:colOff>860425</xdr:colOff>
      <xdr:row>17</xdr:row>
      <xdr:rowOff>296545</xdr:rowOff>
    </xdr:from>
    <xdr:to>
      <xdr:col>14</xdr:col>
      <xdr:colOff>388620</xdr:colOff>
      <xdr:row>18</xdr:row>
      <xdr:rowOff>290195</xdr:rowOff>
    </xdr:to>
    <xdr:sp>
      <xdr:nvSpPr>
        <xdr:cNvPr id="16" name="Rectangle 28"/>
        <xdr:cNvSpPr/>
      </xdr:nvSpPr>
      <xdr:spPr>
        <a:xfrm>
          <a:off x="6650990" y="4779010"/>
          <a:ext cx="5662295" cy="298450"/>
        </a:xfrm>
        <a:prstGeom prst="rect">
          <a:avLst/>
        </a:prstGeom>
        <a:solidFill>
          <a:srgbClr val="DFA701"/>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600" baseline="0">
              <a:latin typeface="Century Gothic" panose="020B0502020202020204" pitchFamily="34" charset="0"/>
            </a:rPr>
            <a:t>Performance</a:t>
          </a:r>
          <a:endParaRPr lang="en-US" sz="1600" baseline="0">
            <a:latin typeface="Century Gothic" panose="020B0502020202020204" pitchFamily="34" charset="0"/>
          </a:endParaRPr>
        </a:p>
      </xdr:txBody>
    </xdr:sp>
    <xdr:clientData/>
  </xdr:twoCellAnchor>
  <xdr:twoCellAnchor>
    <xdr:from>
      <xdr:col>6</xdr:col>
      <xdr:colOff>26670</xdr:colOff>
      <xdr:row>15</xdr:row>
      <xdr:rowOff>229235</xdr:rowOff>
    </xdr:from>
    <xdr:to>
      <xdr:col>14</xdr:col>
      <xdr:colOff>31750</xdr:colOff>
      <xdr:row>16</xdr:row>
      <xdr:rowOff>264795</xdr:rowOff>
    </xdr:to>
    <xdr:sp>
      <xdr:nvSpPr>
        <xdr:cNvPr id="17" name="Rectangle 27"/>
        <xdr:cNvSpPr/>
      </xdr:nvSpPr>
      <xdr:spPr>
        <a:xfrm>
          <a:off x="4940935" y="4102100"/>
          <a:ext cx="7015480" cy="340360"/>
        </a:xfrm>
        <a:prstGeom prst="rect">
          <a:avLst/>
        </a:prstGeom>
        <a:solidFill>
          <a:srgbClr val="DFA701"/>
        </a:solidFill>
        <a:ln>
          <a:noFill/>
        </a:ln>
        <a:effectLst>
          <a:outerShdw blurRad="50800" dist="38100" dir="10800000" algn="r" rotWithShape="0">
            <a:prstClr val="black">
              <a:alpha val="40000"/>
            </a:prstClr>
          </a:outerShdw>
        </a:effectLst>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lIns="0" tIns="0" rIns="0" bIns="0" rtlCol="0" anchor="ctr"/>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r>
            <a:rPr lang="en-US" sz="1600" baseline="0">
              <a:latin typeface="Century Gothic" panose="020B0502020202020204" pitchFamily="34" charset="0"/>
            </a:rPr>
            <a:t>Effort and Cost Tracking</a:t>
          </a:r>
          <a:endParaRPr lang="en-US" sz="1600" baseline="0">
            <a:latin typeface="Century Gothic" panose="020B0502020202020204" pitchFamily="34" charset="0"/>
          </a:endParaRPr>
        </a:p>
      </xdr:txBody>
    </xdr:sp>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xdr:from>
      <xdr:col>32</xdr:col>
      <xdr:colOff>214011</xdr:colOff>
      <xdr:row>2</xdr:row>
      <xdr:rowOff>22412</xdr:rowOff>
    </xdr:from>
    <xdr:to>
      <xdr:col>32</xdr:col>
      <xdr:colOff>241225</xdr:colOff>
      <xdr:row>109</xdr:row>
      <xdr:rowOff>12890</xdr:rowOff>
    </xdr:to>
    <xdr:cxnSp>
      <xdr:nvCxnSpPr>
        <xdr:cNvPr id="2" name="直接连接符 1"/>
        <xdr:cNvCxnSpPr/>
      </xdr:nvCxnSpPr>
      <xdr:spPr>
        <a:xfrm>
          <a:off x="7072630" y="177800"/>
          <a:ext cx="26670" cy="8883650"/>
        </a:xfrm>
        <a:prstGeom prst="line">
          <a:avLst/>
        </a:prstGeom>
        <a:ln>
          <a:solidFill>
            <a:srgbClr val="C00000"/>
          </a:solidFill>
          <a:prstDash val="lgDash"/>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128925</xdr:colOff>
      <xdr:row>2</xdr:row>
      <xdr:rowOff>0</xdr:rowOff>
    </xdr:from>
    <xdr:to>
      <xdr:col>11</xdr:col>
      <xdr:colOff>409130</xdr:colOff>
      <xdr:row>12</xdr:row>
      <xdr:rowOff>46618</xdr:rowOff>
    </xdr:to>
    <xdr:pic>
      <xdr:nvPicPr>
        <xdr:cNvPr id="2" name="图片 1"/>
        <xdr:cNvPicPr>
          <a:picLocks noChangeAspect="1"/>
        </xdr:cNvPicPr>
      </xdr:nvPicPr>
      <xdr:blipFill>
        <a:blip r:embed="rId1"/>
        <a:srcRect l="75921" t="66485" r="-330" b="8911"/>
        <a:stretch>
          <a:fillRect/>
        </a:stretch>
      </xdr:blipFill>
      <xdr:spPr>
        <a:xfrm>
          <a:off x="6019165" y="182880"/>
          <a:ext cx="2320290" cy="134112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Z:\Documents%20and%20Settings\gosnago\My%20Documents\03_TOOLS\Amp_Creator_ver4.xlsm"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onetftp\public\C\Documents%20and%20Settings\All%20Users\Documents\_bidi\WDM-PON\FURUKAWA%20cyclic%20AWG%20S-band%20channe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Formulas"/>
      <sheetName val="Node_Simulator"/>
      <sheetName val="Two Stages amp"/>
      <sheetName val="Two Stages amp (2)"/>
      <sheetName val="Sims"/>
      <sheetName val="NF_Table"/>
      <sheetName val="RAMP"/>
      <sheetName val="Piciaccia's"/>
      <sheetName val="Sheet1"/>
      <sheetName val="WXC-Nistica"/>
      <sheetName val="Filters-WXC"/>
      <sheetName val="Power Mask"/>
      <sheetName val="SMR power"/>
      <sheetName val="SMR power typ"/>
      <sheetName val="40G_TB"/>
      <sheetName val="Filter_Shap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AWG parameters"/>
      <sheetName val="S band GRID"/>
      <sheetName val="PriceRFI_FCS"/>
      <sheetName val="Node_Simulator"/>
      <sheetName val="Formulas"/>
    </sheetNames>
    <sheetDataSet>
      <sheetData sheetId="0"/>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2" Type="http://schemas.openxmlformats.org/officeDocument/2006/relationships/hyperlink" Target="https://github.com/EscapeTHU/gnuradio-MIMO-OFDM/tree/main" TargetMode="External"/><Relationship Id="rId1" Type="http://schemas.openxmlformats.org/officeDocument/2006/relationships/hyperlink" Target="https://github.com/on1arf/sdr/blob/master/links.md"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hyperlink" Target="https://www.hackster.io/news/what-wireless-communication-standard-to-use-for-your-next-project-2db9570eabaf" TargetMode="Externa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3:I36"/>
  <sheetViews>
    <sheetView showGridLines="0" workbookViewId="0">
      <selection activeCell="D36" sqref="D36:I36"/>
    </sheetView>
  </sheetViews>
  <sheetFormatPr defaultColWidth="9" defaultRowHeight="14.4"/>
  <cols>
    <col min="1" max="1" width="5.25" customWidth="1"/>
    <col min="3" max="3" width="5.37962962962963" customWidth="1"/>
    <col min="7" max="7" width="3.12962962962963" customWidth="1"/>
    <col min="9" max="9" width="43.1296296296296" customWidth="1"/>
  </cols>
  <sheetData>
    <row r="3" ht="20.25" customHeight="1" spans="2:9">
      <c r="B3" s="734" t="s">
        <v>0</v>
      </c>
      <c r="C3" s="735" t="s">
        <v>1</v>
      </c>
      <c r="D3" s="736"/>
      <c r="E3" s="736"/>
      <c r="F3" s="736"/>
      <c r="G3" s="736"/>
      <c r="H3" s="734" t="s">
        <v>2</v>
      </c>
      <c r="I3" s="736" t="s">
        <v>3</v>
      </c>
    </row>
    <row r="4" ht="15" spans="2:9">
      <c r="B4" s="737" t="s">
        <v>4</v>
      </c>
      <c r="C4" s="736" t="s">
        <v>5</v>
      </c>
      <c r="D4" s="738" t="s">
        <v>6</v>
      </c>
      <c r="E4" s="738"/>
      <c r="F4" s="738"/>
      <c r="G4" s="738"/>
      <c r="H4" s="738"/>
      <c r="I4" s="738"/>
    </row>
    <row r="5" ht="15" spans="2:9">
      <c r="B5" s="739"/>
      <c r="C5" s="736" t="s">
        <v>7</v>
      </c>
      <c r="D5" s="738" t="s">
        <v>8</v>
      </c>
      <c r="E5" s="738"/>
      <c r="F5" s="738"/>
      <c r="G5" s="738"/>
      <c r="H5" s="738"/>
      <c r="I5" s="738"/>
    </row>
    <row r="8" ht="15.6" spans="2:9">
      <c r="B8" s="734" t="s">
        <v>0</v>
      </c>
      <c r="C8" s="735" t="s">
        <v>9</v>
      </c>
      <c r="D8" s="736"/>
      <c r="E8" s="736"/>
      <c r="F8" s="736"/>
      <c r="G8" s="736"/>
      <c r="H8" s="734" t="s">
        <v>2</v>
      </c>
      <c r="I8" s="736" t="s">
        <v>10</v>
      </c>
    </row>
    <row r="9" ht="16.5" customHeight="1" spans="2:9">
      <c r="B9" s="740" t="s">
        <v>4</v>
      </c>
      <c r="C9" s="736" t="s">
        <v>5</v>
      </c>
      <c r="D9" s="738" t="s">
        <v>11</v>
      </c>
      <c r="E9" s="738"/>
      <c r="F9" s="738"/>
      <c r="G9" s="738"/>
      <c r="H9" s="738"/>
      <c r="I9" s="738"/>
    </row>
    <row r="12" ht="15.6" spans="2:9">
      <c r="B12" s="734" t="s">
        <v>0</v>
      </c>
      <c r="C12" s="735" t="s">
        <v>12</v>
      </c>
      <c r="D12" s="736"/>
      <c r="E12" s="736"/>
      <c r="F12" s="736"/>
      <c r="G12" s="736"/>
      <c r="H12" s="734" t="s">
        <v>2</v>
      </c>
      <c r="I12" s="736" t="s">
        <v>13</v>
      </c>
    </row>
    <row r="13" ht="31.2" spans="2:9">
      <c r="B13" s="740" t="s">
        <v>4</v>
      </c>
      <c r="C13" s="736" t="s">
        <v>5</v>
      </c>
      <c r="D13" s="738" t="s">
        <v>14</v>
      </c>
      <c r="E13" s="738"/>
      <c r="F13" s="738"/>
      <c r="G13" s="738"/>
      <c r="H13" s="738"/>
      <c r="I13" s="738"/>
    </row>
    <row r="16" ht="15.6" spans="2:9">
      <c r="B16" s="734" t="s">
        <v>0</v>
      </c>
      <c r="C16" s="735" t="s">
        <v>15</v>
      </c>
      <c r="D16" s="736"/>
      <c r="E16" s="736"/>
      <c r="F16" s="736"/>
      <c r="G16" s="736"/>
      <c r="H16" s="734" t="s">
        <v>2</v>
      </c>
      <c r="I16" s="736" t="s">
        <v>3</v>
      </c>
    </row>
    <row r="17" ht="31.2" spans="2:9">
      <c r="B17" s="740" t="s">
        <v>4</v>
      </c>
      <c r="C17" s="736" t="s">
        <v>5</v>
      </c>
      <c r="D17" s="738" t="s">
        <v>14</v>
      </c>
      <c r="E17" s="738"/>
      <c r="F17" s="738"/>
      <c r="G17" s="738"/>
      <c r="H17" s="738"/>
      <c r="I17" s="738"/>
    </row>
    <row r="20" ht="15.6" spans="2:9">
      <c r="B20" s="734" t="s">
        <v>0</v>
      </c>
      <c r="C20" s="735" t="s">
        <v>16</v>
      </c>
      <c r="D20" s="736"/>
      <c r="E20" s="736"/>
      <c r="F20" s="736"/>
      <c r="G20" s="736"/>
      <c r="H20" s="734" t="s">
        <v>2</v>
      </c>
      <c r="I20" s="736" t="s">
        <v>3</v>
      </c>
    </row>
    <row r="21" ht="31.2" spans="2:9">
      <c r="B21" s="740" t="s">
        <v>4</v>
      </c>
      <c r="C21" s="736" t="s">
        <v>5</v>
      </c>
      <c r="D21" s="738" t="s">
        <v>17</v>
      </c>
      <c r="E21" s="738"/>
      <c r="F21" s="738"/>
      <c r="G21" s="738"/>
      <c r="H21" s="738"/>
      <c r="I21" s="738"/>
    </row>
    <row r="22" ht="15" spans="2:9">
      <c r="B22" s="741"/>
      <c r="C22" s="741"/>
      <c r="D22" s="742"/>
      <c r="E22" s="742"/>
      <c r="F22" s="742"/>
      <c r="G22" s="742"/>
      <c r="H22" s="742"/>
      <c r="I22" s="742"/>
    </row>
    <row r="24" ht="15.6" spans="2:9">
      <c r="B24" s="734" t="s">
        <v>0</v>
      </c>
      <c r="C24" s="735" t="s">
        <v>18</v>
      </c>
      <c r="D24" s="736"/>
      <c r="E24" s="736"/>
      <c r="F24" s="736"/>
      <c r="G24" s="736"/>
      <c r="H24" s="734" t="s">
        <v>2</v>
      </c>
      <c r="I24" s="736" t="s">
        <v>3</v>
      </c>
    </row>
    <row r="25" ht="31.2" spans="2:9">
      <c r="B25" s="740" t="s">
        <v>4</v>
      </c>
      <c r="C25" s="736" t="s">
        <v>5</v>
      </c>
      <c r="D25" s="738" t="s">
        <v>19</v>
      </c>
      <c r="E25" s="738"/>
      <c r="F25" s="738"/>
      <c r="G25" s="738"/>
      <c r="H25" s="738"/>
      <c r="I25" s="738"/>
    </row>
    <row r="28" ht="15.6" spans="2:9">
      <c r="B28" s="734" t="s">
        <v>0</v>
      </c>
      <c r="C28" s="735" t="s">
        <v>20</v>
      </c>
      <c r="D28" s="736"/>
      <c r="E28" s="736"/>
      <c r="F28" s="736"/>
      <c r="G28" s="736"/>
      <c r="H28" s="734" t="s">
        <v>2</v>
      </c>
      <c r="I28" s="736" t="s">
        <v>13</v>
      </c>
    </row>
    <row r="29" ht="31.2" spans="2:9">
      <c r="B29" s="740" t="s">
        <v>4</v>
      </c>
      <c r="C29" s="736" t="s">
        <v>5</v>
      </c>
      <c r="D29" s="738" t="s">
        <v>21</v>
      </c>
      <c r="E29" s="738"/>
      <c r="F29" s="738"/>
      <c r="G29" s="738"/>
      <c r="H29" s="738"/>
      <c r="I29" s="738"/>
    </row>
    <row r="32" ht="15.6" spans="2:9">
      <c r="B32" s="734" t="s">
        <v>0</v>
      </c>
      <c r="C32" s="735" t="s">
        <v>22</v>
      </c>
      <c r="D32" s="736"/>
      <c r="E32" s="736"/>
      <c r="F32" s="736"/>
      <c r="G32" s="736"/>
      <c r="H32" s="734" t="s">
        <v>2</v>
      </c>
      <c r="I32" s="736" t="s">
        <v>13</v>
      </c>
    </row>
    <row r="33" ht="31.2" spans="2:9">
      <c r="B33" s="740" t="s">
        <v>4</v>
      </c>
      <c r="C33" s="736" t="s">
        <v>5</v>
      </c>
      <c r="D33" s="738" t="s">
        <v>23</v>
      </c>
      <c r="E33" s="738"/>
      <c r="F33" s="738"/>
      <c r="G33" s="738"/>
      <c r="H33" s="738"/>
      <c r="I33" s="738"/>
    </row>
    <row r="35" ht="15.6" spans="2:9">
      <c r="B35" s="734" t="s">
        <v>0</v>
      </c>
      <c r="C35" s="735" t="s">
        <v>24</v>
      </c>
      <c r="D35" s="736"/>
      <c r="E35" s="736"/>
      <c r="F35" s="736"/>
      <c r="G35" s="736"/>
      <c r="H35" s="734" t="s">
        <v>2</v>
      </c>
      <c r="I35" s="736" t="s">
        <v>13</v>
      </c>
    </row>
    <row r="36" ht="31.2" spans="2:9">
      <c r="B36" s="740" t="s">
        <v>4</v>
      </c>
      <c r="C36" s="736" t="s">
        <v>5</v>
      </c>
      <c r="D36" s="738" t="s">
        <v>25</v>
      </c>
      <c r="E36" s="738"/>
      <c r="F36" s="738"/>
      <c r="G36" s="738"/>
      <c r="H36" s="738"/>
      <c r="I36" s="738"/>
    </row>
  </sheetData>
  <mergeCells count="20">
    <mergeCell ref="C3:G3"/>
    <mergeCell ref="D4:I4"/>
    <mergeCell ref="D5:I5"/>
    <mergeCell ref="C8:G8"/>
    <mergeCell ref="D9:I9"/>
    <mergeCell ref="C12:G12"/>
    <mergeCell ref="D13:I13"/>
    <mergeCell ref="C16:G16"/>
    <mergeCell ref="D17:I17"/>
    <mergeCell ref="C20:G20"/>
    <mergeCell ref="D21:I21"/>
    <mergeCell ref="C24:G24"/>
    <mergeCell ref="D25:I25"/>
    <mergeCell ref="C28:G28"/>
    <mergeCell ref="D29:I29"/>
    <mergeCell ref="C32:G32"/>
    <mergeCell ref="D33:I33"/>
    <mergeCell ref="C35:G35"/>
    <mergeCell ref="D36:I36"/>
    <mergeCell ref="B4:B5"/>
  </mergeCells>
  <pageMargins left="0.7" right="0.7" top="0.75" bottom="0.75" header="0.3" footer="0.3"/>
  <pageSetup paperSize="9" orientation="portrait"/>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16"/>
  <sheetViews>
    <sheetView zoomScale="77" zoomScaleNormal="77" workbookViewId="0">
      <selection activeCell="I9" sqref="I9:I15"/>
    </sheetView>
  </sheetViews>
  <sheetFormatPr defaultColWidth="9" defaultRowHeight="17.4"/>
  <cols>
    <col min="1" max="1" width="4.5" style="485" customWidth="1"/>
    <col min="2" max="2" width="16.1296296296296" style="485" customWidth="1"/>
    <col min="3" max="3" width="9.5" style="485" customWidth="1"/>
    <col min="4" max="4" width="17" style="485" customWidth="1"/>
    <col min="5" max="5" width="28.75" style="485" customWidth="1"/>
    <col min="6" max="6" width="31.75" style="485" customWidth="1"/>
    <col min="7" max="7" width="17.75" style="485" customWidth="1"/>
    <col min="8" max="8" width="18.1296296296296" style="485" customWidth="1"/>
    <col min="9" max="10" width="12.8796296296296" style="485" customWidth="1"/>
    <col min="11" max="11" width="13.75" style="485" customWidth="1"/>
    <col min="12" max="256" width="9" style="485"/>
    <col min="257" max="257" width="4.5" style="485" customWidth="1"/>
    <col min="258" max="258" width="16.1296296296296" style="485" customWidth="1"/>
    <col min="259" max="259" width="9.5" style="485" customWidth="1"/>
    <col min="260" max="260" width="17" style="485" customWidth="1"/>
    <col min="261" max="261" width="28.75" style="485" customWidth="1"/>
    <col min="262" max="262" width="31.75" style="485" customWidth="1"/>
    <col min="263" max="263" width="17.75" style="485" customWidth="1"/>
    <col min="264" max="264" width="18.1296296296296" style="485" customWidth="1"/>
    <col min="265" max="266" width="12.8796296296296" style="485" customWidth="1"/>
    <col min="267" max="267" width="13.75" style="485" customWidth="1"/>
    <col min="268" max="512" width="9" style="485"/>
    <col min="513" max="513" width="4.5" style="485" customWidth="1"/>
    <col min="514" max="514" width="16.1296296296296" style="485" customWidth="1"/>
    <col min="515" max="515" width="9.5" style="485" customWidth="1"/>
    <col min="516" max="516" width="17" style="485" customWidth="1"/>
    <col min="517" max="517" width="28.75" style="485" customWidth="1"/>
    <col min="518" max="518" width="31.75" style="485" customWidth="1"/>
    <col min="519" max="519" width="17.75" style="485" customWidth="1"/>
    <col min="520" max="520" width="18.1296296296296" style="485" customWidth="1"/>
    <col min="521" max="522" width="12.8796296296296" style="485" customWidth="1"/>
    <col min="523" max="523" width="13.75" style="485" customWidth="1"/>
    <col min="524" max="768" width="9" style="485"/>
    <col min="769" max="769" width="4.5" style="485" customWidth="1"/>
    <col min="770" max="770" width="16.1296296296296" style="485" customWidth="1"/>
    <col min="771" max="771" width="9.5" style="485" customWidth="1"/>
    <col min="772" max="772" width="17" style="485" customWidth="1"/>
    <col min="773" max="773" width="28.75" style="485" customWidth="1"/>
    <col min="774" max="774" width="31.75" style="485" customWidth="1"/>
    <col min="775" max="775" width="17.75" style="485" customWidth="1"/>
    <col min="776" max="776" width="18.1296296296296" style="485" customWidth="1"/>
    <col min="777" max="778" width="12.8796296296296" style="485" customWidth="1"/>
    <col min="779" max="779" width="13.75" style="485" customWidth="1"/>
    <col min="780" max="1024" width="9" style="485"/>
    <col min="1025" max="1025" width="4.5" style="485" customWidth="1"/>
    <col min="1026" max="1026" width="16.1296296296296" style="485" customWidth="1"/>
    <col min="1027" max="1027" width="9.5" style="485" customWidth="1"/>
    <col min="1028" max="1028" width="17" style="485" customWidth="1"/>
    <col min="1029" max="1029" width="28.75" style="485" customWidth="1"/>
    <col min="1030" max="1030" width="31.75" style="485" customWidth="1"/>
    <col min="1031" max="1031" width="17.75" style="485" customWidth="1"/>
    <col min="1032" max="1032" width="18.1296296296296" style="485" customWidth="1"/>
    <col min="1033" max="1034" width="12.8796296296296" style="485" customWidth="1"/>
    <col min="1035" max="1035" width="13.75" style="485" customWidth="1"/>
    <col min="1036" max="1280" width="9" style="485"/>
    <col min="1281" max="1281" width="4.5" style="485" customWidth="1"/>
    <col min="1282" max="1282" width="16.1296296296296" style="485" customWidth="1"/>
    <col min="1283" max="1283" width="9.5" style="485" customWidth="1"/>
    <col min="1284" max="1284" width="17" style="485" customWidth="1"/>
    <col min="1285" max="1285" width="28.75" style="485" customWidth="1"/>
    <col min="1286" max="1286" width="31.75" style="485" customWidth="1"/>
    <col min="1287" max="1287" width="17.75" style="485" customWidth="1"/>
    <col min="1288" max="1288" width="18.1296296296296" style="485" customWidth="1"/>
    <col min="1289" max="1290" width="12.8796296296296" style="485" customWidth="1"/>
    <col min="1291" max="1291" width="13.75" style="485" customWidth="1"/>
    <col min="1292" max="1536" width="9" style="485"/>
    <col min="1537" max="1537" width="4.5" style="485" customWidth="1"/>
    <col min="1538" max="1538" width="16.1296296296296" style="485" customWidth="1"/>
    <col min="1539" max="1539" width="9.5" style="485" customWidth="1"/>
    <col min="1540" max="1540" width="17" style="485" customWidth="1"/>
    <col min="1541" max="1541" width="28.75" style="485" customWidth="1"/>
    <col min="1542" max="1542" width="31.75" style="485" customWidth="1"/>
    <col min="1543" max="1543" width="17.75" style="485" customWidth="1"/>
    <col min="1544" max="1544" width="18.1296296296296" style="485" customWidth="1"/>
    <col min="1545" max="1546" width="12.8796296296296" style="485" customWidth="1"/>
    <col min="1547" max="1547" width="13.75" style="485" customWidth="1"/>
    <col min="1548" max="1792" width="9" style="485"/>
    <col min="1793" max="1793" width="4.5" style="485" customWidth="1"/>
    <col min="1794" max="1794" width="16.1296296296296" style="485" customWidth="1"/>
    <col min="1795" max="1795" width="9.5" style="485" customWidth="1"/>
    <col min="1796" max="1796" width="17" style="485" customWidth="1"/>
    <col min="1797" max="1797" width="28.75" style="485" customWidth="1"/>
    <col min="1798" max="1798" width="31.75" style="485" customWidth="1"/>
    <col min="1799" max="1799" width="17.75" style="485" customWidth="1"/>
    <col min="1800" max="1800" width="18.1296296296296" style="485" customWidth="1"/>
    <col min="1801" max="1802" width="12.8796296296296" style="485" customWidth="1"/>
    <col min="1803" max="1803" width="13.75" style="485" customWidth="1"/>
    <col min="1804" max="2048" width="9" style="485"/>
    <col min="2049" max="2049" width="4.5" style="485" customWidth="1"/>
    <col min="2050" max="2050" width="16.1296296296296" style="485" customWidth="1"/>
    <col min="2051" max="2051" width="9.5" style="485" customWidth="1"/>
    <col min="2052" max="2052" width="17" style="485" customWidth="1"/>
    <col min="2053" max="2053" width="28.75" style="485" customWidth="1"/>
    <col min="2054" max="2054" width="31.75" style="485" customWidth="1"/>
    <col min="2055" max="2055" width="17.75" style="485" customWidth="1"/>
    <col min="2056" max="2056" width="18.1296296296296" style="485" customWidth="1"/>
    <col min="2057" max="2058" width="12.8796296296296" style="485" customWidth="1"/>
    <col min="2059" max="2059" width="13.75" style="485" customWidth="1"/>
    <col min="2060" max="2304" width="9" style="485"/>
    <col min="2305" max="2305" width="4.5" style="485" customWidth="1"/>
    <col min="2306" max="2306" width="16.1296296296296" style="485" customWidth="1"/>
    <col min="2307" max="2307" width="9.5" style="485" customWidth="1"/>
    <col min="2308" max="2308" width="17" style="485" customWidth="1"/>
    <col min="2309" max="2309" width="28.75" style="485" customWidth="1"/>
    <col min="2310" max="2310" width="31.75" style="485" customWidth="1"/>
    <col min="2311" max="2311" width="17.75" style="485" customWidth="1"/>
    <col min="2312" max="2312" width="18.1296296296296" style="485" customWidth="1"/>
    <col min="2313" max="2314" width="12.8796296296296" style="485" customWidth="1"/>
    <col min="2315" max="2315" width="13.75" style="485" customWidth="1"/>
    <col min="2316" max="2560" width="9" style="485"/>
    <col min="2561" max="2561" width="4.5" style="485" customWidth="1"/>
    <col min="2562" max="2562" width="16.1296296296296" style="485" customWidth="1"/>
    <col min="2563" max="2563" width="9.5" style="485" customWidth="1"/>
    <col min="2564" max="2564" width="17" style="485" customWidth="1"/>
    <col min="2565" max="2565" width="28.75" style="485" customWidth="1"/>
    <col min="2566" max="2566" width="31.75" style="485" customWidth="1"/>
    <col min="2567" max="2567" width="17.75" style="485" customWidth="1"/>
    <col min="2568" max="2568" width="18.1296296296296" style="485" customWidth="1"/>
    <col min="2569" max="2570" width="12.8796296296296" style="485" customWidth="1"/>
    <col min="2571" max="2571" width="13.75" style="485" customWidth="1"/>
    <col min="2572" max="2816" width="9" style="485"/>
    <col min="2817" max="2817" width="4.5" style="485" customWidth="1"/>
    <col min="2818" max="2818" width="16.1296296296296" style="485" customWidth="1"/>
    <col min="2819" max="2819" width="9.5" style="485" customWidth="1"/>
    <col min="2820" max="2820" width="17" style="485" customWidth="1"/>
    <col min="2821" max="2821" width="28.75" style="485" customWidth="1"/>
    <col min="2822" max="2822" width="31.75" style="485" customWidth="1"/>
    <col min="2823" max="2823" width="17.75" style="485" customWidth="1"/>
    <col min="2824" max="2824" width="18.1296296296296" style="485" customWidth="1"/>
    <col min="2825" max="2826" width="12.8796296296296" style="485" customWidth="1"/>
    <col min="2827" max="2827" width="13.75" style="485" customWidth="1"/>
    <col min="2828" max="3072" width="9" style="485"/>
    <col min="3073" max="3073" width="4.5" style="485" customWidth="1"/>
    <col min="3074" max="3074" width="16.1296296296296" style="485" customWidth="1"/>
    <col min="3075" max="3075" width="9.5" style="485" customWidth="1"/>
    <col min="3076" max="3076" width="17" style="485" customWidth="1"/>
    <col min="3077" max="3077" width="28.75" style="485" customWidth="1"/>
    <col min="3078" max="3078" width="31.75" style="485" customWidth="1"/>
    <col min="3079" max="3079" width="17.75" style="485" customWidth="1"/>
    <col min="3080" max="3080" width="18.1296296296296" style="485" customWidth="1"/>
    <col min="3081" max="3082" width="12.8796296296296" style="485" customWidth="1"/>
    <col min="3083" max="3083" width="13.75" style="485" customWidth="1"/>
    <col min="3084" max="3328" width="9" style="485"/>
    <col min="3329" max="3329" width="4.5" style="485" customWidth="1"/>
    <col min="3330" max="3330" width="16.1296296296296" style="485" customWidth="1"/>
    <col min="3331" max="3331" width="9.5" style="485" customWidth="1"/>
    <col min="3332" max="3332" width="17" style="485" customWidth="1"/>
    <col min="3333" max="3333" width="28.75" style="485" customWidth="1"/>
    <col min="3334" max="3334" width="31.75" style="485" customWidth="1"/>
    <col min="3335" max="3335" width="17.75" style="485" customWidth="1"/>
    <col min="3336" max="3336" width="18.1296296296296" style="485" customWidth="1"/>
    <col min="3337" max="3338" width="12.8796296296296" style="485" customWidth="1"/>
    <col min="3339" max="3339" width="13.75" style="485" customWidth="1"/>
    <col min="3340" max="3584" width="9" style="485"/>
    <col min="3585" max="3585" width="4.5" style="485" customWidth="1"/>
    <col min="3586" max="3586" width="16.1296296296296" style="485" customWidth="1"/>
    <col min="3587" max="3587" width="9.5" style="485" customWidth="1"/>
    <col min="3588" max="3588" width="17" style="485" customWidth="1"/>
    <col min="3589" max="3589" width="28.75" style="485" customWidth="1"/>
    <col min="3590" max="3590" width="31.75" style="485" customWidth="1"/>
    <col min="3591" max="3591" width="17.75" style="485" customWidth="1"/>
    <col min="3592" max="3592" width="18.1296296296296" style="485" customWidth="1"/>
    <col min="3593" max="3594" width="12.8796296296296" style="485" customWidth="1"/>
    <col min="3595" max="3595" width="13.75" style="485" customWidth="1"/>
    <col min="3596" max="3840" width="9" style="485"/>
    <col min="3841" max="3841" width="4.5" style="485" customWidth="1"/>
    <col min="3842" max="3842" width="16.1296296296296" style="485" customWidth="1"/>
    <col min="3843" max="3843" width="9.5" style="485" customWidth="1"/>
    <col min="3844" max="3844" width="17" style="485" customWidth="1"/>
    <col min="3845" max="3845" width="28.75" style="485" customWidth="1"/>
    <col min="3846" max="3846" width="31.75" style="485" customWidth="1"/>
    <col min="3847" max="3847" width="17.75" style="485" customWidth="1"/>
    <col min="3848" max="3848" width="18.1296296296296" style="485" customWidth="1"/>
    <col min="3849" max="3850" width="12.8796296296296" style="485" customWidth="1"/>
    <col min="3851" max="3851" width="13.75" style="485" customWidth="1"/>
    <col min="3852" max="4096" width="9" style="485"/>
    <col min="4097" max="4097" width="4.5" style="485" customWidth="1"/>
    <col min="4098" max="4098" width="16.1296296296296" style="485" customWidth="1"/>
    <col min="4099" max="4099" width="9.5" style="485" customWidth="1"/>
    <col min="4100" max="4100" width="17" style="485" customWidth="1"/>
    <col min="4101" max="4101" width="28.75" style="485" customWidth="1"/>
    <col min="4102" max="4102" width="31.75" style="485" customWidth="1"/>
    <col min="4103" max="4103" width="17.75" style="485" customWidth="1"/>
    <col min="4104" max="4104" width="18.1296296296296" style="485" customWidth="1"/>
    <col min="4105" max="4106" width="12.8796296296296" style="485" customWidth="1"/>
    <col min="4107" max="4107" width="13.75" style="485" customWidth="1"/>
    <col min="4108" max="4352" width="9" style="485"/>
    <col min="4353" max="4353" width="4.5" style="485" customWidth="1"/>
    <col min="4354" max="4354" width="16.1296296296296" style="485" customWidth="1"/>
    <col min="4355" max="4355" width="9.5" style="485" customWidth="1"/>
    <col min="4356" max="4356" width="17" style="485" customWidth="1"/>
    <col min="4357" max="4357" width="28.75" style="485" customWidth="1"/>
    <col min="4358" max="4358" width="31.75" style="485" customWidth="1"/>
    <col min="4359" max="4359" width="17.75" style="485" customWidth="1"/>
    <col min="4360" max="4360" width="18.1296296296296" style="485" customWidth="1"/>
    <col min="4361" max="4362" width="12.8796296296296" style="485" customWidth="1"/>
    <col min="4363" max="4363" width="13.75" style="485" customWidth="1"/>
    <col min="4364" max="4608" width="9" style="485"/>
    <col min="4609" max="4609" width="4.5" style="485" customWidth="1"/>
    <col min="4610" max="4610" width="16.1296296296296" style="485" customWidth="1"/>
    <col min="4611" max="4611" width="9.5" style="485" customWidth="1"/>
    <col min="4612" max="4612" width="17" style="485" customWidth="1"/>
    <col min="4613" max="4613" width="28.75" style="485" customWidth="1"/>
    <col min="4614" max="4614" width="31.75" style="485" customWidth="1"/>
    <col min="4615" max="4615" width="17.75" style="485" customWidth="1"/>
    <col min="4616" max="4616" width="18.1296296296296" style="485" customWidth="1"/>
    <col min="4617" max="4618" width="12.8796296296296" style="485" customWidth="1"/>
    <col min="4619" max="4619" width="13.75" style="485" customWidth="1"/>
    <col min="4620" max="4864" width="9" style="485"/>
    <col min="4865" max="4865" width="4.5" style="485" customWidth="1"/>
    <col min="4866" max="4866" width="16.1296296296296" style="485" customWidth="1"/>
    <col min="4867" max="4867" width="9.5" style="485" customWidth="1"/>
    <col min="4868" max="4868" width="17" style="485" customWidth="1"/>
    <col min="4869" max="4869" width="28.75" style="485" customWidth="1"/>
    <col min="4870" max="4870" width="31.75" style="485" customWidth="1"/>
    <col min="4871" max="4871" width="17.75" style="485" customWidth="1"/>
    <col min="4872" max="4872" width="18.1296296296296" style="485" customWidth="1"/>
    <col min="4873" max="4874" width="12.8796296296296" style="485" customWidth="1"/>
    <col min="4875" max="4875" width="13.75" style="485" customWidth="1"/>
    <col min="4876" max="5120" width="9" style="485"/>
    <col min="5121" max="5121" width="4.5" style="485" customWidth="1"/>
    <col min="5122" max="5122" width="16.1296296296296" style="485" customWidth="1"/>
    <col min="5123" max="5123" width="9.5" style="485" customWidth="1"/>
    <col min="5124" max="5124" width="17" style="485" customWidth="1"/>
    <col min="5125" max="5125" width="28.75" style="485" customWidth="1"/>
    <col min="5126" max="5126" width="31.75" style="485" customWidth="1"/>
    <col min="5127" max="5127" width="17.75" style="485" customWidth="1"/>
    <col min="5128" max="5128" width="18.1296296296296" style="485" customWidth="1"/>
    <col min="5129" max="5130" width="12.8796296296296" style="485" customWidth="1"/>
    <col min="5131" max="5131" width="13.75" style="485" customWidth="1"/>
    <col min="5132" max="5376" width="9" style="485"/>
    <col min="5377" max="5377" width="4.5" style="485" customWidth="1"/>
    <col min="5378" max="5378" width="16.1296296296296" style="485" customWidth="1"/>
    <col min="5379" max="5379" width="9.5" style="485" customWidth="1"/>
    <col min="5380" max="5380" width="17" style="485" customWidth="1"/>
    <col min="5381" max="5381" width="28.75" style="485" customWidth="1"/>
    <col min="5382" max="5382" width="31.75" style="485" customWidth="1"/>
    <col min="5383" max="5383" width="17.75" style="485" customWidth="1"/>
    <col min="5384" max="5384" width="18.1296296296296" style="485" customWidth="1"/>
    <col min="5385" max="5386" width="12.8796296296296" style="485" customWidth="1"/>
    <col min="5387" max="5387" width="13.75" style="485" customWidth="1"/>
    <col min="5388" max="5632" width="9" style="485"/>
    <col min="5633" max="5633" width="4.5" style="485" customWidth="1"/>
    <col min="5634" max="5634" width="16.1296296296296" style="485" customWidth="1"/>
    <col min="5635" max="5635" width="9.5" style="485" customWidth="1"/>
    <col min="5636" max="5636" width="17" style="485" customWidth="1"/>
    <col min="5637" max="5637" width="28.75" style="485" customWidth="1"/>
    <col min="5638" max="5638" width="31.75" style="485" customWidth="1"/>
    <col min="5639" max="5639" width="17.75" style="485" customWidth="1"/>
    <col min="5640" max="5640" width="18.1296296296296" style="485" customWidth="1"/>
    <col min="5641" max="5642" width="12.8796296296296" style="485" customWidth="1"/>
    <col min="5643" max="5643" width="13.75" style="485" customWidth="1"/>
    <col min="5644" max="5888" width="9" style="485"/>
    <col min="5889" max="5889" width="4.5" style="485" customWidth="1"/>
    <col min="5890" max="5890" width="16.1296296296296" style="485" customWidth="1"/>
    <col min="5891" max="5891" width="9.5" style="485" customWidth="1"/>
    <col min="5892" max="5892" width="17" style="485" customWidth="1"/>
    <col min="5893" max="5893" width="28.75" style="485" customWidth="1"/>
    <col min="5894" max="5894" width="31.75" style="485" customWidth="1"/>
    <col min="5895" max="5895" width="17.75" style="485" customWidth="1"/>
    <col min="5896" max="5896" width="18.1296296296296" style="485" customWidth="1"/>
    <col min="5897" max="5898" width="12.8796296296296" style="485" customWidth="1"/>
    <col min="5899" max="5899" width="13.75" style="485" customWidth="1"/>
    <col min="5900" max="6144" width="9" style="485"/>
    <col min="6145" max="6145" width="4.5" style="485" customWidth="1"/>
    <col min="6146" max="6146" width="16.1296296296296" style="485" customWidth="1"/>
    <col min="6147" max="6147" width="9.5" style="485" customWidth="1"/>
    <col min="6148" max="6148" width="17" style="485" customWidth="1"/>
    <col min="6149" max="6149" width="28.75" style="485" customWidth="1"/>
    <col min="6150" max="6150" width="31.75" style="485" customWidth="1"/>
    <col min="6151" max="6151" width="17.75" style="485" customWidth="1"/>
    <col min="6152" max="6152" width="18.1296296296296" style="485" customWidth="1"/>
    <col min="6153" max="6154" width="12.8796296296296" style="485" customWidth="1"/>
    <col min="6155" max="6155" width="13.75" style="485" customWidth="1"/>
    <col min="6156" max="6400" width="9" style="485"/>
    <col min="6401" max="6401" width="4.5" style="485" customWidth="1"/>
    <col min="6402" max="6402" width="16.1296296296296" style="485" customWidth="1"/>
    <col min="6403" max="6403" width="9.5" style="485" customWidth="1"/>
    <col min="6404" max="6404" width="17" style="485" customWidth="1"/>
    <col min="6405" max="6405" width="28.75" style="485" customWidth="1"/>
    <col min="6406" max="6406" width="31.75" style="485" customWidth="1"/>
    <col min="6407" max="6407" width="17.75" style="485" customWidth="1"/>
    <col min="6408" max="6408" width="18.1296296296296" style="485" customWidth="1"/>
    <col min="6409" max="6410" width="12.8796296296296" style="485" customWidth="1"/>
    <col min="6411" max="6411" width="13.75" style="485" customWidth="1"/>
    <col min="6412" max="6656" width="9" style="485"/>
    <col min="6657" max="6657" width="4.5" style="485" customWidth="1"/>
    <col min="6658" max="6658" width="16.1296296296296" style="485" customWidth="1"/>
    <col min="6659" max="6659" width="9.5" style="485" customWidth="1"/>
    <col min="6660" max="6660" width="17" style="485" customWidth="1"/>
    <col min="6661" max="6661" width="28.75" style="485" customWidth="1"/>
    <col min="6662" max="6662" width="31.75" style="485" customWidth="1"/>
    <col min="6663" max="6663" width="17.75" style="485" customWidth="1"/>
    <col min="6664" max="6664" width="18.1296296296296" style="485" customWidth="1"/>
    <col min="6665" max="6666" width="12.8796296296296" style="485" customWidth="1"/>
    <col min="6667" max="6667" width="13.75" style="485" customWidth="1"/>
    <col min="6668" max="6912" width="9" style="485"/>
    <col min="6913" max="6913" width="4.5" style="485" customWidth="1"/>
    <col min="6914" max="6914" width="16.1296296296296" style="485" customWidth="1"/>
    <col min="6915" max="6915" width="9.5" style="485" customWidth="1"/>
    <col min="6916" max="6916" width="17" style="485" customWidth="1"/>
    <col min="6917" max="6917" width="28.75" style="485" customWidth="1"/>
    <col min="6918" max="6918" width="31.75" style="485" customWidth="1"/>
    <col min="6919" max="6919" width="17.75" style="485" customWidth="1"/>
    <col min="6920" max="6920" width="18.1296296296296" style="485" customWidth="1"/>
    <col min="6921" max="6922" width="12.8796296296296" style="485" customWidth="1"/>
    <col min="6923" max="6923" width="13.75" style="485" customWidth="1"/>
    <col min="6924" max="7168" width="9" style="485"/>
    <col min="7169" max="7169" width="4.5" style="485" customWidth="1"/>
    <col min="7170" max="7170" width="16.1296296296296" style="485" customWidth="1"/>
    <col min="7171" max="7171" width="9.5" style="485" customWidth="1"/>
    <col min="7172" max="7172" width="17" style="485" customWidth="1"/>
    <col min="7173" max="7173" width="28.75" style="485" customWidth="1"/>
    <col min="7174" max="7174" width="31.75" style="485" customWidth="1"/>
    <col min="7175" max="7175" width="17.75" style="485" customWidth="1"/>
    <col min="7176" max="7176" width="18.1296296296296" style="485" customWidth="1"/>
    <col min="7177" max="7178" width="12.8796296296296" style="485" customWidth="1"/>
    <col min="7179" max="7179" width="13.75" style="485" customWidth="1"/>
    <col min="7180" max="7424" width="9" style="485"/>
    <col min="7425" max="7425" width="4.5" style="485" customWidth="1"/>
    <col min="7426" max="7426" width="16.1296296296296" style="485" customWidth="1"/>
    <col min="7427" max="7427" width="9.5" style="485" customWidth="1"/>
    <col min="7428" max="7428" width="17" style="485" customWidth="1"/>
    <col min="7429" max="7429" width="28.75" style="485" customWidth="1"/>
    <col min="7430" max="7430" width="31.75" style="485" customWidth="1"/>
    <col min="7431" max="7431" width="17.75" style="485" customWidth="1"/>
    <col min="7432" max="7432" width="18.1296296296296" style="485" customWidth="1"/>
    <col min="7433" max="7434" width="12.8796296296296" style="485" customWidth="1"/>
    <col min="7435" max="7435" width="13.75" style="485" customWidth="1"/>
    <col min="7436" max="7680" width="9" style="485"/>
    <col min="7681" max="7681" width="4.5" style="485" customWidth="1"/>
    <col min="7682" max="7682" width="16.1296296296296" style="485" customWidth="1"/>
    <col min="7683" max="7683" width="9.5" style="485" customWidth="1"/>
    <col min="7684" max="7684" width="17" style="485" customWidth="1"/>
    <col min="7685" max="7685" width="28.75" style="485" customWidth="1"/>
    <col min="7686" max="7686" width="31.75" style="485" customWidth="1"/>
    <col min="7687" max="7687" width="17.75" style="485" customWidth="1"/>
    <col min="7688" max="7688" width="18.1296296296296" style="485" customWidth="1"/>
    <col min="7689" max="7690" width="12.8796296296296" style="485" customWidth="1"/>
    <col min="7691" max="7691" width="13.75" style="485" customWidth="1"/>
    <col min="7692" max="7936" width="9" style="485"/>
    <col min="7937" max="7937" width="4.5" style="485" customWidth="1"/>
    <col min="7938" max="7938" width="16.1296296296296" style="485" customWidth="1"/>
    <col min="7939" max="7939" width="9.5" style="485" customWidth="1"/>
    <col min="7940" max="7940" width="17" style="485" customWidth="1"/>
    <col min="7941" max="7941" width="28.75" style="485" customWidth="1"/>
    <col min="7942" max="7942" width="31.75" style="485" customWidth="1"/>
    <col min="7943" max="7943" width="17.75" style="485" customWidth="1"/>
    <col min="7944" max="7944" width="18.1296296296296" style="485" customWidth="1"/>
    <col min="7945" max="7946" width="12.8796296296296" style="485" customWidth="1"/>
    <col min="7947" max="7947" width="13.75" style="485" customWidth="1"/>
    <col min="7948" max="8192" width="9" style="485"/>
    <col min="8193" max="8193" width="4.5" style="485" customWidth="1"/>
    <col min="8194" max="8194" width="16.1296296296296" style="485" customWidth="1"/>
    <col min="8195" max="8195" width="9.5" style="485" customWidth="1"/>
    <col min="8196" max="8196" width="17" style="485" customWidth="1"/>
    <col min="8197" max="8197" width="28.75" style="485" customWidth="1"/>
    <col min="8198" max="8198" width="31.75" style="485" customWidth="1"/>
    <col min="8199" max="8199" width="17.75" style="485" customWidth="1"/>
    <col min="8200" max="8200" width="18.1296296296296" style="485" customWidth="1"/>
    <col min="8201" max="8202" width="12.8796296296296" style="485" customWidth="1"/>
    <col min="8203" max="8203" width="13.75" style="485" customWidth="1"/>
    <col min="8204" max="8448" width="9" style="485"/>
    <col min="8449" max="8449" width="4.5" style="485" customWidth="1"/>
    <col min="8450" max="8450" width="16.1296296296296" style="485" customWidth="1"/>
    <col min="8451" max="8451" width="9.5" style="485" customWidth="1"/>
    <col min="8452" max="8452" width="17" style="485" customWidth="1"/>
    <col min="8453" max="8453" width="28.75" style="485" customWidth="1"/>
    <col min="8454" max="8454" width="31.75" style="485" customWidth="1"/>
    <col min="8455" max="8455" width="17.75" style="485" customWidth="1"/>
    <col min="8456" max="8456" width="18.1296296296296" style="485" customWidth="1"/>
    <col min="8457" max="8458" width="12.8796296296296" style="485" customWidth="1"/>
    <col min="8459" max="8459" width="13.75" style="485" customWidth="1"/>
    <col min="8460" max="8704" width="9" style="485"/>
    <col min="8705" max="8705" width="4.5" style="485" customWidth="1"/>
    <col min="8706" max="8706" width="16.1296296296296" style="485" customWidth="1"/>
    <col min="8707" max="8707" width="9.5" style="485" customWidth="1"/>
    <col min="8708" max="8708" width="17" style="485" customWidth="1"/>
    <col min="8709" max="8709" width="28.75" style="485" customWidth="1"/>
    <col min="8710" max="8710" width="31.75" style="485" customWidth="1"/>
    <col min="8711" max="8711" width="17.75" style="485" customWidth="1"/>
    <col min="8712" max="8712" width="18.1296296296296" style="485" customWidth="1"/>
    <col min="8713" max="8714" width="12.8796296296296" style="485" customWidth="1"/>
    <col min="8715" max="8715" width="13.75" style="485" customWidth="1"/>
    <col min="8716" max="8960" width="9" style="485"/>
    <col min="8961" max="8961" width="4.5" style="485" customWidth="1"/>
    <col min="8962" max="8962" width="16.1296296296296" style="485" customWidth="1"/>
    <col min="8963" max="8963" width="9.5" style="485" customWidth="1"/>
    <col min="8964" max="8964" width="17" style="485" customWidth="1"/>
    <col min="8965" max="8965" width="28.75" style="485" customWidth="1"/>
    <col min="8966" max="8966" width="31.75" style="485" customWidth="1"/>
    <col min="8967" max="8967" width="17.75" style="485" customWidth="1"/>
    <col min="8968" max="8968" width="18.1296296296296" style="485" customWidth="1"/>
    <col min="8969" max="8970" width="12.8796296296296" style="485" customWidth="1"/>
    <col min="8971" max="8971" width="13.75" style="485" customWidth="1"/>
    <col min="8972" max="9216" width="9" style="485"/>
    <col min="9217" max="9217" width="4.5" style="485" customWidth="1"/>
    <col min="9218" max="9218" width="16.1296296296296" style="485" customWidth="1"/>
    <col min="9219" max="9219" width="9.5" style="485" customWidth="1"/>
    <col min="9220" max="9220" width="17" style="485" customWidth="1"/>
    <col min="9221" max="9221" width="28.75" style="485" customWidth="1"/>
    <col min="9222" max="9222" width="31.75" style="485" customWidth="1"/>
    <col min="9223" max="9223" width="17.75" style="485" customWidth="1"/>
    <col min="9224" max="9224" width="18.1296296296296" style="485" customWidth="1"/>
    <col min="9225" max="9226" width="12.8796296296296" style="485" customWidth="1"/>
    <col min="9227" max="9227" width="13.75" style="485" customWidth="1"/>
    <col min="9228" max="9472" width="9" style="485"/>
    <col min="9473" max="9473" width="4.5" style="485" customWidth="1"/>
    <col min="9474" max="9474" width="16.1296296296296" style="485" customWidth="1"/>
    <col min="9475" max="9475" width="9.5" style="485" customWidth="1"/>
    <col min="9476" max="9476" width="17" style="485" customWidth="1"/>
    <col min="9477" max="9477" width="28.75" style="485" customWidth="1"/>
    <col min="9478" max="9478" width="31.75" style="485" customWidth="1"/>
    <col min="9479" max="9479" width="17.75" style="485" customWidth="1"/>
    <col min="9480" max="9480" width="18.1296296296296" style="485" customWidth="1"/>
    <col min="9481" max="9482" width="12.8796296296296" style="485" customWidth="1"/>
    <col min="9483" max="9483" width="13.75" style="485" customWidth="1"/>
    <col min="9484" max="9728" width="9" style="485"/>
    <col min="9729" max="9729" width="4.5" style="485" customWidth="1"/>
    <col min="9730" max="9730" width="16.1296296296296" style="485" customWidth="1"/>
    <col min="9731" max="9731" width="9.5" style="485" customWidth="1"/>
    <col min="9732" max="9732" width="17" style="485" customWidth="1"/>
    <col min="9733" max="9733" width="28.75" style="485" customWidth="1"/>
    <col min="9734" max="9734" width="31.75" style="485" customWidth="1"/>
    <col min="9735" max="9735" width="17.75" style="485" customWidth="1"/>
    <col min="9736" max="9736" width="18.1296296296296" style="485" customWidth="1"/>
    <col min="9737" max="9738" width="12.8796296296296" style="485" customWidth="1"/>
    <col min="9739" max="9739" width="13.75" style="485" customWidth="1"/>
    <col min="9740" max="9984" width="9" style="485"/>
    <col min="9985" max="9985" width="4.5" style="485" customWidth="1"/>
    <col min="9986" max="9986" width="16.1296296296296" style="485" customWidth="1"/>
    <col min="9987" max="9987" width="9.5" style="485" customWidth="1"/>
    <col min="9988" max="9988" width="17" style="485" customWidth="1"/>
    <col min="9989" max="9989" width="28.75" style="485" customWidth="1"/>
    <col min="9990" max="9990" width="31.75" style="485" customWidth="1"/>
    <col min="9991" max="9991" width="17.75" style="485" customWidth="1"/>
    <col min="9992" max="9992" width="18.1296296296296" style="485" customWidth="1"/>
    <col min="9993" max="9994" width="12.8796296296296" style="485" customWidth="1"/>
    <col min="9995" max="9995" width="13.75" style="485" customWidth="1"/>
    <col min="9996" max="10240" width="9" style="485"/>
    <col min="10241" max="10241" width="4.5" style="485" customWidth="1"/>
    <col min="10242" max="10242" width="16.1296296296296" style="485" customWidth="1"/>
    <col min="10243" max="10243" width="9.5" style="485" customWidth="1"/>
    <col min="10244" max="10244" width="17" style="485" customWidth="1"/>
    <col min="10245" max="10245" width="28.75" style="485" customWidth="1"/>
    <col min="10246" max="10246" width="31.75" style="485" customWidth="1"/>
    <col min="10247" max="10247" width="17.75" style="485" customWidth="1"/>
    <col min="10248" max="10248" width="18.1296296296296" style="485" customWidth="1"/>
    <col min="10249" max="10250" width="12.8796296296296" style="485" customWidth="1"/>
    <col min="10251" max="10251" width="13.75" style="485" customWidth="1"/>
    <col min="10252" max="10496" width="9" style="485"/>
    <col min="10497" max="10497" width="4.5" style="485" customWidth="1"/>
    <col min="10498" max="10498" width="16.1296296296296" style="485" customWidth="1"/>
    <col min="10499" max="10499" width="9.5" style="485" customWidth="1"/>
    <col min="10500" max="10500" width="17" style="485" customWidth="1"/>
    <col min="10501" max="10501" width="28.75" style="485" customWidth="1"/>
    <col min="10502" max="10502" width="31.75" style="485" customWidth="1"/>
    <col min="10503" max="10503" width="17.75" style="485" customWidth="1"/>
    <col min="10504" max="10504" width="18.1296296296296" style="485" customWidth="1"/>
    <col min="10505" max="10506" width="12.8796296296296" style="485" customWidth="1"/>
    <col min="10507" max="10507" width="13.75" style="485" customWidth="1"/>
    <col min="10508" max="10752" width="9" style="485"/>
    <col min="10753" max="10753" width="4.5" style="485" customWidth="1"/>
    <col min="10754" max="10754" width="16.1296296296296" style="485" customWidth="1"/>
    <col min="10755" max="10755" width="9.5" style="485" customWidth="1"/>
    <col min="10756" max="10756" width="17" style="485" customWidth="1"/>
    <col min="10757" max="10757" width="28.75" style="485" customWidth="1"/>
    <col min="10758" max="10758" width="31.75" style="485" customWidth="1"/>
    <col min="10759" max="10759" width="17.75" style="485" customWidth="1"/>
    <col min="10760" max="10760" width="18.1296296296296" style="485" customWidth="1"/>
    <col min="10761" max="10762" width="12.8796296296296" style="485" customWidth="1"/>
    <col min="10763" max="10763" width="13.75" style="485" customWidth="1"/>
    <col min="10764" max="11008" width="9" style="485"/>
    <col min="11009" max="11009" width="4.5" style="485" customWidth="1"/>
    <col min="11010" max="11010" width="16.1296296296296" style="485" customWidth="1"/>
    <col min="11011" max="11011" width="9.5" style="485" customWidth="1"/>
    <col min="11012" max="11012" width="17" style="485" customWidth="1"/>
    <col min="11013" max="11013" width="28.75" style="485" customWidth="1"/>
    <col min="11014" max="11014" width="31.75" style="485" customWidth="1"/>
    <col min="11015" max="11015" width="17.75" style="485" customWidth="1"/>
    <col min="11016" max="11016" width="18.1296296296296" style="485" customWidth="1"/>
    <col min="11017" max="11018" width="12.8796296296296" style="485" customWidth="1"/>
    <col min="11019" max="11019" width="13.75" style="485" customWidth="1"/>
    <col min="11020" max="11264" width="9" style="485"/>
    <col min="11265" max="11265" width="4.5" style="485" customWidth="1"/>
    <col min="11266" max="11266" width="16.1296296296296" style="485" customWidth="1"/>
    <col min="11267" max="11267" width="9.5" style="485" customWidth="1"/>
    <col min="11268" max="11268" width="17" style="485" customWidth="1"/>
    <col min="11269" max="11269" width="28.75" style="485" customWidth="1"/>
    <col min="11270" max="11270" width="31.75" style="485" customWidth="1"/>
    <col min="11271" max="11271" width="17.75" style="485" customWidth="1"/>
    <col min="11272" max="11272" width="18.1296296296296" style="485" customWidth="1"/>
    <col min="11273" max="11274" width="12.8796296296296" style="485" customWidth="1"/>
    <col min="11275" max="11275" width="13.75" style="485" customWidth="1"/>
    <col min="11276" max="11520" width="9" style="485"/>
    <col min="11521" max="11521" width="4.5" style="485" customWidth="1"/>
    <col min="11522" max="11522" width="16.1296296296296" style="485" customWidth="1"/>
    <col min="11523" max="11523" width="9.5" style="485" customWidth="1"/>
    <col min="11524" max="11524" width="17" style="485" customWidth="1"/>
    <col min="11525" max="11525" width="28.75" style="485" customWidth="1"/>
    <col min="11526" max="11526" width="31.75" style="485" customWidth="1"/>
    <col min="11527" max="11527" width="17.75" style="485" customWidth="1"/>
    <col min="11528" max="11528" width="18.1296296296296" style="485" customWidth="1"/>
    <col min="11529" max="11530" width="12.8796296296296" style="485" customWidth="1"/>
    <col min="11531" max="11531" width="13.75" style="485" customWidth="1"/>
    <col min="11532" max="11776" width="9" style="485"/>
    <col min="11777" max="11777" width="4.5" style="485" customWidth="1"/>
    <col min="11778" max="11778" width="16.1296296296296" style="485" customWidth="1"/>
    <col min="11779" max="11779" width="9.5" style="485" customWidth="1"/>
    <col min="11780" max="11780" width="17" style="485" customWidth="1"/>
    <col min="11781" max="11781" width="28.75" style="485" customWidth="1"/>
    <col min="11782" max="11782" width="31.75" style="485" customWidth="1"/>
    <col min="11783" max="11783" width="17.75" style="485" customWidth="1"/>
    <col min="11784" max="11784" width="18.1296296296296" style="485" customWidth="1"/>
    <col min="11785" max="11786" width="12.8796296296296" style="485" customWidth="1"/>
    <col min="11787" max="11787" width="13.75" style="485" customWidth="1"/>
    <col min="11788" max="12032" width="9" style="485"/>
    <col min="12033" max="12033" width="4.5" style="485" customWidth="1"/>
    <col min="12034" max="12034" width="16.1296296296296" style="485" customWidth="1"/>
    <col min="12035" max="12035" width="9.5" style="485" customWidth="1"/>
    <col min="12036" max="12036" width="17" style="485" customWidth="1"/>
    <col min="12037" max="12037" width="28.75" style="485" customWidth="1"/>
    <col min="12038" max="12038" width="31.75" style="485" customWidth="1"/>
    <col min="12039" max="12039" width="17.75" style="485" customWidth="1"/>
    <col min="12040" max="12040" width="18.1296296296296" style="485" customWidth="1"/>
    <col min="12041" max="12042" width="12.8796296296296" style="485" customWidth="1"/>
    <col min="12043" max="12043" width="13.75" style="485" customWidth="1"/>
    <col min="12044" max="12288" width="9" style="485"/>
    <col min="12289" max="12289" width="4.5" style="485" customWidth="1"/>
    <col min="12290" max="12290" width="16.1296296296296" style="485" customWidth="1"/>
    <col min="12291" max="12291" width="9.5" style="485" customWidth="1"/>
    <col min="12292" max="12292" width="17" style="485" customWidth="1"/>
    <col min="12293" max="12293" width="28.75" style="485" customWidth="1"/>
    <col min="12294" max="12294" width="31.75" style="485" customWidth="1"/>
    <col min="12295" max="12295" width="17.75" style="485" customWidth="1"/>
    <col min="12296" max="12296" width="18.1296296296296" style="485" customWidth="1"/>
    <col min="12297" max="12298" width="12.8796296296296" style="485" customWidth="1"/>
    <col min="12299" max="12299" width="13.75" style="485" customWidth="1"/>
    <col min="12300" max="12544" width="9" style="485"/>
    <col min="12545" max="12545" width="4.5" style="485" customWidth="1"/>
    <col min="12546" max="12546" width="16.1296296296296" style="485" customWidth="1"/>
    <col min="12547" max="12547" width="9.5" style="485" customWidth="1"/>
    <col min="12548" max="12548" width="17" style="485" customWidth="1"/>
    <col min="12549" max="12549" width="28.75" style="485" customWidth="1"/>
    <col min="12550" max="12550" width="31.75" style="485" customWidth="1"/>
    <col min="12551" max="12551" width="17.75" style="485" customWidth="1"/>
    <col min="12552" max="12552" width="18.1296296296296" style="485" customWidth="1"/>
    <col min="12553" max="12554" width="12.8796296296296" style="485" customWidth="1"/>
    <col min="12555" max="12555" width="13.75" style="485" customWidth="1"/>
    <col min="12556" max="12800" width="9" style="485"/>
    <col min="12801" max="12801" width="4.5" style="485" customWidth="1"/>
    <col min="12802" max="12802" width="16.1296296296296" style="485" customWidth="1"/>
    <col min="12803" max="12803" width="9.5" style="485" customWidth="1"/>
    <col min="12804" max="12804" width="17" style="485" customWidth="1"/>
    <col min="12805" max="12805" width="28.75" style="485" customWidth="1"/>
    <col min="12806" max="12806" width="31.75" style="485" customWidth="1"/>
    <col min="12807" max="12807" width="17.75" style="485" customWidth="1"/>
    <col min="12808" max="12808" width="18.1296296296296" style="485" customWidth="1"/>
    <col min="12809" max="12810" width="12.8796296296296" style="485" customWidth="1"/>
    <col min="12811" max="12811" width="13.75" style="485" customWidth="1"/>
    <col min="12812" max="13056" width="9" style="485"/>
    <col min="13057" max="13057" width="4.5" style="485" customWidth="1"/>
    <col min="13058" max="13058" width="16.1296296296296" style="485" customWidth="1"/>
    <col min="13059" max="13059" width="9.5" style="485" customWidth="1"/>
    <col min="13060" max="13060" width="17" style="485" customWidth="1"/>
    <col min="13061" max="13061" width="28.75" style="485" customWidth="1"/>
    <col min="13062" max="13062" width="31.75" style="485" customWidth="1"/>
    <col min="13063" max="13063" width="17.75" style="485" customWidth="1"/>
    <col min="13064" max="13064" width="18.1296296296296" style="485" customWidth="1"/>
    <col min="13065" max="13066" width="12.8796296296296" style="485" customWidth="1"/>
    <col min="13067" max="13067" width="13.75" style="485" customWidth="1"/>
    <col min="13068" max="13312" width="9" style="485"/>
    <col min="13313" max="13313" width="4.5" style="485" customWidth="1"/>
    <col min="13314" max="13314" width="16.1296296296296" style="485" customWidth="1"/>
    <col min="13315" max="13315" width="9.5" style="485" customWidth="1"/>
    <col min="13316" max="13316" width="17" style="485" customWidth="1"/>
    <col min="13317" max="13317" width="28.75" style="485" customWidth="1"/>
    <col min="13318" max="13318" width="31.75" style="485" customWidth="1"/>
    <col min="13319" max="13319" width="17.75" style="485" customWidth="1"/>
    <col min="13320" max="13320" width="18.1296296296296" style="485" customWidth="1"/>
    <col min="13321" max="13322" width="12.8796296296296" style="485" customWidth="1"/>
    <col min="13323" max="13323" width="13.75" style="485" customWidth="1"/>
    <col min="13324" max="13568" width="9" style="485"/>
    <col min="13569" max="13569" width="4.5" style="485" customWidth="1"/>
    <col min="13570" max="13570" width="16.1296296296296" style="485" customWidth="1"/>
    <col min="13571" max="13571" width="9.5" style="485" customWidth="1"/>
    <col min="13572" max="13572" width="17" style="485" customWidth="1"/>
    <col min="13573" max="13573" width="28.75" style="485" customWidth="1"/>
    <col min="13574" max="13574" width="31.75" style="485" customWidth="1"/>
    <col min="13575" max="13575" width="17.75" style="485" customWidth="1"/>
    <col min="13576" max="13576" width="18.1296296296296" style="485" customWidth="1"/>
    <col min="13577" max="13578" width="12.8796296296296" style="485" customWidth="1"/>
    <col min="13579" max="13579" width="13.75" style="485" customWidth="1"/>
    <col min="13580" max="13824" width="9" style="485"/>
    <col min="13825" max="13825" width="4.5" style="485" customWidth="1"/>
    <col min="13826" max="13826" width="16.1296296296296" style="485" customWidth="1"/>
    <col min="13827" max="13827" width="9.5" style="485" customWidth="1"/>
    <col min="13828" max="13828" width="17" style="485" customWidth="1"/>
    <col min="13829" max="13829" width="28.75" style="485" customWidth="1"/>
    <col min="13830" max="13830" width="31.75" style="485" customWidth="1"/>
    <col min="13831" max="13831" width="17.75" style="485" customWidth="1"/>
    <col min="13832" max="13832" width="18.1296296296296" style="485" customWidth="1"/>
    <col min="13833" max="13834" width="12.8796296296296" style="485" customWidth="1"/>
    <col min="13835" max="13835" width="13.75" style="485" customWidth="1"/>
    <col min="13836" max="14080" width="9" style="485"/>
    <col min="14081" max="14081" width="4.5" style="485" customWidth="1"/>
    <col min="14082" max="14082" width="16.1296296296296" style="485" customWidth="1"/>
    <col min="14083" max="14083" width="9.5" style="485" customWidth="1"/>
    <col min="14084" max="14084" width="17" style="485" customWidth="1"/>
    <col min="14085" max="14085" width="28.75" style="485" customWidth="1"/>
    <col min="14086" max="14086" width="31.75" style="485" customWidth="1"/>
    <col min="14087" max="14087" width="17.75" style="485" customWidth="1"/>
    <col min="14088" max="14088" width="18.1296296296296" style="485" customWidth="1"/>
    <col min="14089" max="14090" width="12.8796296296296" style="485" customWidth="1"/>
    <col min="14091" max="14091" width="13.75" style="485" customWidth="1"/>
    <col min="14092" max="14336" width="9" style="485"/>
    <col min="14337" max="14337" width="4.5" style="485" customWidth="1"/>
    <col min="14338" max="14338" width="16.1296296296296" style="485" customWidth="1"/>
    <col min="14339" max="14339" width="9.5" style="485" customWidth="1"/>
    <col min="14340" max="14340" width="17" style="485" customWidth="1"/>
    <col min="14341" max="14341" width="28.75" style="485" customWidth="1"/>
    <col min="14342" max="14342" width="31.75" style="485" customWidth="1"/>
    <col min="14343" max="14343" width="17.75" style="485" customWidth="1"/>
    <col min="14344" max="14344" width="18.1296296296296" style="485" customWidth="1"/>
    <col min="14345" max="14346" width="12.8796296296296" style="485" customWidth="1"/>
    <col min="14347" max="14347" width="13.75" style="485" customWidth="1"/>
    <col min="14348" max="14592" width="9" style="485"/>
    <col min="14593" max="14593" width="4.5" style="485" customWidth="1"/>
    <col min="14594" max="14594" width="16.1296296296296" style="485" customWidth="1"/>
    <col min="14595" max="14595" width="9.5" style="485" customWidth="1"/>
    <col min="14596" max="14596" width="17" style="485" customWidth="1"/>
    <col min="14597" max="14597" width="28.75" style="485" customWidth="1"/>
    <col min="14598" max="14598" width="31.75" style="485" customWidth="1"/>
    <col min="14599" max="14599" width="17.75" style="485" customWidth="1"/>
    <col min="14600" max="14600" width="18.1296296296296" style="485" customWidth="1"/>
    <col min="14601" max="14602" width="12.8796296296296" style="485" customWidth="1"/>
    <col min="14603" max="14603" width="13.75" style="485" customWidth="1"/>
    <col min="14604" max="14848" width="9" style="485"/>
    <col min="14849" max="14849" width="4.5" style="485" customWidth="1"/>
    <col min="14850" max="14850" width="16.1296296296296" style="485" customWidth="1"/>
    <col min="14851" max="14851" width="9.5" style="485" customWidth="1"/>
    <col min="14852" max="14852" width="17" style="485" customWidth="1"/>
    <col min="14853" max="14853" width="28.75" style="485" customWidth="1"/>
    <col min="14854" max="14854" width="31.75" style="485" customWidth="1"/>
    <col min="14855" max="14855" width="17.75" style="485" customWidth="1"/>
    <col min="14856" max="14856" width="18.1296296296296" style="485" customWidth="1"/>
    <col min="14857" max="14858" width="12.8796296296296" style="485" customWidth="1"/>
    <col min="14859" max="14859" width="13.75" style="485" customWidth="1"/>
    <col min="14860" max="15104" width="9" style="485"/>
    <col min="15105" max="15105" width="4.5" style="485" customWidth="1"/>
    <col min="15106" max="15106" width="16.1296296296296" style="485" customWidth="1"/>
    <col min="15107" max="15107" width="9.5" style="485" customWidth="1"/>
    <col min="15108" max="15108" width="17" style="485" customWidth="1"/>
    <col min="15109" max="15109" width="28.75" style="485" customWidth="1"/>
    <col min="15110" max="15110" width="31.75" style="485" customWidth="1"/>
    <col min="15111" max="15111" width="17.75" style="485" customWidth="1"/>
    <col min="15112" max="15112" width="18.1296296296296" style="485" customWidth="1"/>
    <col min="15113" max="15114" width="12.8796296296296" style="485" customWidth="1"/>
    <col min="15115" max="15115" width="13.75" style="485" customWidth="1"/>
    <col min="15116" max="15360" width="9" style="485"/>
    <col min="15361" max="15361" width="4.5" style="485" customWidth="1"/>
    <col min="15362" max="15362" width="16.1296296296296" style="485" customWidth="1"/>
    <col min="15363" max="15363" width="9.5" style="485" customWidth="1"/>
    <col min="15364" max="15364" width="17" style="485" customWidth="1"/>
    <col min="15365" max="15365" width="28.75" style="485" customWidth="1"/>
    <col min="15366" max="15366" width="31.75" style="485" customWidth="1"/>
    <col min="15367" max="15367" width="17.75" style="485" customWidth="1"/>
    <col min="15368" max="15368" width="18.1296296296296" style="485" customWidth="1"/>
    <col min="15369" max="15370" width="12.8796296296296" style="485" customWidth="1"/>
    <col min="15371" max="15371" width="13.75" style="485" customWidth="1"/>
    <col min="15372" max="15616" width="9" style="485"/>
    <col min="15617" max="15617" width="4.5" style="485" customWidth="1"/>
    <col min="15618" max="15618" width="16.1296296296296" style="485" customWidth="1"/>
    <col min="15619" max="15619" width="9.5" style="485" customWidth="1"/>
    <col min="15620" max="15620" width="17" style="485" customWidth="1"/>
    <col min="15621" max="15621" width="28.75" style="485" customWidth="1"/>
    <col min="15622" max="15622" width="31.75" style="485" customWidth="1"/>
    <col min="15623" max="15623" width="17.75" style="485" customWidth="1"/>
    <col min="15624" max="15624" width="18.1296296296296" style="485" customWidth="1"/>
    <col min="15625" max="15626" width="12.8796296296296" style="485" customWidth="1"/>
    <col min="15627" max="15627" width="13.75" style="485" customWidth="1"/>
    <col min="15628" max="15872" width="9" style="485"/>
    <col min="15873" max="15873" width="4.5" style="485" customWidth="1"/>
    <col min="15874" max="15874" width="16.1296296296296" style="485" customWidth="1"/>
    <col min="15875" max="15875" width="9.5" style="485" customWidth="1"/>
    <col min="15876" max="15876" width="17" style="485" customWidth="1"/>
    <col min="15877" max="15877" width="28.75" style="485" customWidth="1"/>
    <col min="15878" max="15878" width="31.75" style="485" customWidth="1"/>
    <col min="15879" max="15879" width="17.75" style="485" customWidth="1"/>
    <col min="15880" max="15880" width="18.1296296296296" style="485" customWidth="1"/>
    <col min="15881" max="15882" width="12.8796296296296" style="485" customWidth="1"/>
    <col min="15883" max="15883" width="13.75" style="485" customWidth="1"/>
    <col min="15884" max="16128" width="9" style="485"/>
    <col min="16129" max="16129" width="4.5" style="485" customWidth="1"/>
    <col min="16130" max="16130" width="16.1296296296296" style="485" customWidth="1"/>
    <col min="16131" max="16131" width="9.5" style="485" customWidth="1"/>
    <col min="16132" max="16132" width="17" style="485" customWidth="1"/>
    <col min="16133" max="16133" width="28.75" style="485" customWidth="1"/>
    <col min="16134" max="16134" width="31.75" style="485" customWidth="1"/>
    <col min="16135" max="16135" width="17.75" style="485" customWidth="1"/>
    <col min="16136" max="16136" width="18.1296296296296" style="485" customWidth="1"/>
    <col min="16137" max="16138" width="12.8796296296296" style="485" customWidth="1"/>
    <col min="16139" max="16139" width="13.75" style="485" customWidth="1"/>
    <col min="16140" max="16384" width="9" style="485"/>
  </cols>
  <sheetData>
    <row r="1" ht="28.2" spans="1:12">
      <c r="A1" s="486" t="s">
        <v>549</v>
      </c>
      <c r="B1" s="487"/>
      <c r="C1" s="487"/>
      <c r="D1" s="487"/>
      <c r="E1" s="487"/>
      <c r="F1" s="487"/>
      <c r="G1" s="487"/>
      <c r="H1" s="487"/>
      <c r="I1" s="487"/>
      <c r="J1" s="487"/>
      <c r="K1" s="487"/>
      <c r="L1" s="513"/>
    </row>
    <row r="2" ht="20.4" spans="1:12">
      <c r="A2" s="488" t="s">
        <v>550</v>
      </c>
      <c r="B2" s="488"/>
      <c r="C2" s="489" t="s">
        <v>551</v>
      </c>
      <c r="D2" s="489"/>
      <c r="E2" s="488" t="s">
        <v>552</v>
      </c>
      <c r="F2" s="490">
        <v>2040000806</v>
      </c>
      <c r="G2" s="488" t="s">
        <v>553</v>
      </c>
      <c r="H2" s="491" t="s">
        <v>554</v>
      </c>
      <c r="I2" s="491"/>
      <c r="J2" s="491"/>
      <c r="K2" s="491"/>
      <c r="L2" s="491"/>
    </row>
    <row r="3" ht="20.4" spans="1:12">
      <c r="A3" s="488" t="s">
        <v>555</v>
      </c>
      <c r="B3" s="488"/>
      <c r="C3" s="492">
        <v>7</v>
      </c>
      <c r="D3" s="492"/>
      <c r="E3" s="488" t="s">
        <v>556</v>
      </c>
      <c r="F3" s="493">
        <v>1</v>
      </c>
      <c r="G3" s="488" t="s">
        <v>557</v>
      </c>
      <c r="H3" s="494" t="s">
        <v>558</v>
      </c>
      <c r="I3" s="494"/>
      <c r="J3" s="494"/>
      <c r="K3" s="494"/>
      <c r="L3" s="494"/>
    </row>
    <row r="4" ht="20.4" spans="1:12">
      <c r="A4" s="488" t="s">
        <v>559</v>
      </c>
      <c r="B4" s="488"/>
      <c r="C4" s="495" t="s">
        <v>560</v>
      </c>
      <c r="D4" s="496"/>
      <c r="E4" s="496"/>
      <c r="F4" s="496"/>
      <c r="G4" s="496"/>
      <c r="H4" s="496"/>
      <c r="I4" s="496"/>
      <c r="J4" s="496"/>
      <c r="K4" s="496"/>
      <c r="L4" s="514"/>
    </row>
    <row r="5" ht="40.8" spans="1:12">
      <c r="A5" s="488" t="s">
        <v>561</v>
      </c>
      <c r="B5" s="488"/>
      <c r="C5" s="492" t="s">
        <v>562</v>
      </c>
      <c r="D5" s="492"/>
      <c r="E5" s="497" t="s">
        <v>563</v>
      </c>
      <c r="F5" s="492" t="s">
        <v>564</v>
      </c>
      <c r="G5" s="488" t="s">
        <v>565</v>
      </c>
      <c r="H5" s="498">
        <v>6</v>
      </c>
      <c r="I5" s="515" t="s">
        <v>566</v>
      </c>
      <c r="J5" s="515"/>
      <c r="K5" s="515" t="s">
        <v>567</v>
      </c>
      <c r="L5" s="515"/>
    </row>
    <row r="6" ht="20.4" spans="1:12">
      <c r="A6" s="499" t="s">
        <v>568</v>
      </c>
      <c r="B6" s="499"/>
      <c r="C6" s="499"/>
      <c r="D6" s="499"/>
      <c r="E6" s="499"/>
      <c r="F6" s="499"/>
      <c r="G6" s="499"/>
      <c r="H6" s="499"/>
      <c r="I6" s="499"/>
      <c r="J6" s="499"/>
      <c r="K6" s="499"/>
      <c r="L6" s="516"/>
    </row>
    <row r="7" ht="23.4" spans="1:11">
      <c r="A7" s="500"/>
      <c r="B7" s="500"/>
      <c r="C7" s="500"/>
      <c r="D7" s="500"/>
      <c r="E7" s="501"/>
      <c r="F7" s="501"/>
      <c r="G7" s="500"/>
      <c r="H7" s="500"/>
      <c r="I7" s="500"/>
      <c r="J7" s="500"/>
      <c r="K7" s="500"/>
    </row>
    <row r="8" ht="34.8" spans="1:12">
      <c r="A8" s="502" t="s">
        <v>501</v>
      </c>
      <c r="B8" s="502" t="s">
        <v>569</v>
      </c>
      <c r="C8" s="502" t="s">
        <v>570</v>
      </c>
      <c r="D8" s="502" t="s">
        <v>571</v>
      </c>
      <c r="E8" s="502" t="s">
        <v>572</v>
      </c>
      <c r="F8" s="502" t="s">
        <v>573</v>
      </c>
      <c r="G8" s="503" t="s">
        <v>574</v>
      </c>
      <c r="H8" s="502" t="s">
        <v>575</v>
      </c>
      <c r="I8" s="502" t="s">
        <v>576</v>
      </c>
      <c r="J8" s="502" t="s">
        <v>577</v>
      </c>
      <c r="K8" s="502" t="s">
        <v>578</v>
      </c>
      <c r="L8" s="517" t="s">
        <v>579</v>
      </c>
    </row>
    <row r="9" ht="130.75" customHeight="1" spans="1:12">
      <c r="A9" s="504">
        <v>1</v>
      </c>
      <c r="B9" s="505" t="s">
        <v>580</v>
      </c>
      <c r="C9" s="506">
        <v>0</v>
      </c>
      <c r="D9" s="507" t="s">
        <v>581</v>
      </c>
      <c r="E9" s="508" t="s">
        <v>582</v>
      </c>
      <c r="F9" s="504"/>
      <c r="G9" s="504" t="s">
        <v>583</v>
      </c>
      <c r="H9" s="507" t="s">
        <v>584</v>
      </c>
      <c r="I9" s="504" t="s">
        <v>47</v>
      </c>
      <c r="J9" s="518"/>
      <c r="K9" s="519" t="s">
        <v>585</v>
      </c>
      <c r="L9" s="520"/>
    </row>
    <row r="10" ht="111.25" customHeight="1" spans="1:12">
      <c r="A10" s="504">
        <v>2</v>
      </c>
      <c r="B10" s="505" t="s">
        <v>586</v>
      </c>
      <c r="C10" s="506">
        <v>0.5</v>
      </c>
      <c r="D10" s="507" t="s">
        <v>587</v>
      </c>
      <c r="E10" s="508" t="s">
        <v>588</v>
      </c>
      <c r="F10" s="504"/>
      <c r="G10" s="504" t="s">
        <v>583</v>
      </c>
      <c r="H10" s="505" t="s">
        <v>589</v>
      </c>
      <c r="I10" s="504" t="s">
        <v>47</v>
      </c>
      <c r="J10" s="518"/>
      <c r="K10" s="519" t="s">
        <v>585</v>
      </c>
      <c r="L10" s="520"/>
    </row>
    <row r="11" ht="111.25" customHeight="1" spans="1:12">
      <c r="A11" s="504">
        <v>3</v>
      </c>
      <c r="B11" s="505" t="s">
        <v>590</v>
      </c>
      <c r="C11" s="506">
        <v>1</v>
      </c>
      <c r="D11" s="507" t="s">
        <v>591</v>
      </c>
      <c r="E11" s="508" t="s">
        <v>592</v>
      </c>
      <c r="F11" s="504"/>
      <c r="G11" s="504" t="s">
        <v>593</v>
      </c>
      <c r="H11" s="505" t="s">
        <v>594</v>
      </c>
      <c r="I11" s="504" t="s">
        <v>595</v>
      </c>
      <c r="J11" s="518">
        <v>43789</v>
      </c>
      <c r="K11" s="519" t="s">
        <v>585</v>
      </c>
      <c r="L11" s="520"/>
    </row>
    <row r="12" ht="89.5" customHeight="1" spans="1:12">
      <c r="A12" s="504">
        <v>4</v>
      </c>
      <c r="B12" s="505" t="s">
        <v>596</v>
      </c>
      <c r="C12" s="506" t="s">
        <v>375</v>
      </c>
      <c r="D12" s="504" t="s">
        <v>597</v>
      </c>
      <c r="E12" s="505"/>
      <c r="F12" s="505"/>
      <c r="G12" s="504" t="s">
        <v>583</v>
      </c>
      <c r="H12" s="505"/>
      <c r="I12" s="504" t="s">
        <v>47</v>
      </c>
      <c r="J12" s="518" t="s">
        <v>598</v>
      </c>
      <c r="K12" s="519" t="s">
        <v>585</v>
      </c>
      <c r="L12" s="520"/>
    </row>
    <row r="13" ht="62.5" customHeight="1" spans="1:12">
      <c r="A13" s="504">
        <v>5</v>
      </c>
      <c r="B13" s="505" t="s">
        <v>599</v>
      </c>
      <c r="C13" s="506" t="s">
        <v>375</v>
      </c>
      <c r="D13" s="504" t="s">
        <v>600</v>
      </c>
      <c r="E13" s="505" t="s">
        <v>601</v>
      </c>
      <c r="F13" s="505"/>
      <c r="G13" s="504" t="s">
        <v>602</v>
      </c>
      <c r="H13" s="505" t="s">
        <v>603</v>
      </c>
      <c r="I13" s="504" t="s">
        <v>47</v>
      </c>
      <c r="J13" s="518" t="s">
        <v>604</v>
      </c>
      <c r="K13" s="519" t="s">
        <v>585</v>
      </c>
      <c r="L13" s="520"/>
    </row>
    <row r="14" ht="48.75" customHeight="1" spans="1:12">
      <c r="A14" s="504">
        <v>6</v>
      </c>
      <c r="B14" s="505" t="s">
        <v>605</v>
      </c>
      <c r="C14" s="506" t="s">
        <v>375</v>
      </c>
      <c r="D14" s="504" t="s">
        <v>606</v>
      </c>
      <c r="E14" s="505" t="s">
        <v>607</v>
      </c>
      <c r="F14" s="505"/>
      <c r="G14" s="504" t="s">
        <v>583</v>
      </c>
      <c r="H14" s="505" t="s">
        <v>608</v>
      </c>
      <c r="I14" s="504" t="s">
        <v>609</v>
      </c>
      <c r="J14" s="518" t="s">
        <v>598</v>
      </c>
      <c r="K14" s="519" t="s">
        <v>585</v>
      </c>
      <c r="L14" s="520"/>
    </row>
    <row r="15" ht="20.4" spans="1:12">
      <c r="A15" s="509" t="s">
        <v>610</v>
      </c>
      <c r="B15" s="510"/>
      <c r="C15" s="510"/>
      <c r="D15" s="510"/>
      <c r="E15" s="510"/>
      <c r="F15" s="510"/>
      <c r="G15" s="510"/>
      <c r="H15" s="510"/>
      <c r="I15" s="510"/>
      <c r="J15" s="510"/>
      <c r="K15" s="510"/>
      <c r="L15" s="521"/>
    </row>
    <row r="16" ht="20.4" spans="1:12">
      <c r="A16" s="511" t="s">
        <v>611</v>
      </c>
      <c r="B16" s="512"/>
      <c r="C16" s="512"/>
      <c r="D16" s="512"/>
      <c r="E16" s="512"/>
      <c r="F16" s="512"/>
      <c r="G16" s="512"/>
      <c r="H16" s="512"/>
      <c r="I16" s="512"/>
      <c r="J16" s="512"/>
      <c r="K16" s="512"/>
      <c r="L16" s="522"/>
    </row>
  </sheetData>
  <mergeCells count="15">
    <mergeCell ref="A1:L1"/>
    <mergeCell ref="A2:B2"/>
    <mergeCell ref="C2:D2"/>
    <mergeCell ref="H2:L2"/>
    <mergeCell ref="A3:B3"/>
    <mergeCell ref="C3:D3"/>
    <mergeCell ref="H3:L3"/>
    <mergeCell ref="A4:B4"/>
    <mergeCell ref="C4:L4"/>
    <mergeCell ref="A5:B5"/>
    <mergeCell ref="C5:D5"/>
    <mergeCell ref="I5:J5"/>
    <mergeCell ref="K5:L5"/>
    <mergeCell ref="A6:K6"/>
    <mergeCell ref="A16:L16"/>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AD14"/>
  <sheetViews>
    <sheetView showGridLines="0" topLeftCell="A4" workbookViewId="0">
      <pane xSplit="2" ySplit="2" topLeftCell="C9" activePane="bottomRight" state="frozen"/>
      <selection/>
      <selection pane="topRight"/>
      <selection pane="bottomLeft"/>
      <selection pane="bottomRight" activeCell="G9" sqref="G9"/>
    </sheetView>
  </sheetViews>
  <sheetFormatPr defaultColWidth="9" defaultRowHeight="12"/>
  <cols>
    <col min="1" max="1" width="0.75" style="455" customWidth="1"/>
    <col min="2" max="2" width="8.87962962962963" style="456" customWidth="1"/>
    <col min="3" max="3" width="47.25" style="455" customWidth="1"/>
    <col min="4" max="4" width="33.6296296296296" style="455" customWidth="1" outlineLevel="1"/>
    <col min="5" max="5" width="30" style="455" customWidth="1" outlineLevel="1"/>
    <col min="6" max="6" width="32.25" style="455" customWidth="1" outlineLevel="1"/>
    <col min="7" max="7" width="33.3796296296296" style="455" customWidth="1" outlineLevel="1"/>
    <col min="8" max="8" width="44.25" style="455" customWidth="1" outlineLevel="1"/>
    <col min="9" max="9" width="30.5" style="455" customWidth="1" outlineLevel="1"/>
    <col min="10" max="10" width="38.8796296296296" style="455" customWidth="1"/>
    <col min="11" max="11" width="49.75" style="455" customWidth="1"/>
    <col min="12" max="12" width="51.6296296296296" style="455" customWidth="1" collapsed="1"/>
    <col min="13" max="13" width="27" style="455" customWidth="1"/>
    <col min="14" max="14" width="38" style="455" customWidth="1" collapsed="1"/>
    <col min="15" max="15" width="33.6296296296296" style="455" customWidth="1"/>
    <col min="16" max="16" width="34.25" style="455" customWidth="1"/>
    <col min="17" max="17" width="33.8796296296296" style="455" customWidth="1"/>
    <col min="18" max="18" width="30.1296296296296" style="455" customWidth="1"/>
    <col min="19" max="19" width="29.3796296296296" style="455" customWidth="1"/>
    <col min="20" max="20" width="41.75" style="455" customWidth="1"/>
    <col min="21" max="21" width="37.5" style="455" customWidth="1"/>
    <col min="22" max="22" width="53.3796296296296" style="455" customWidth="1"/>
    <col min="23" max="23" width="26.75" style="455" customWidth="1"/>
    <col min="24" max="24" width="39.1296296296296" style="455" customWidth="1"/>
    <col min="25" max="25" width="25.6296296296296" style="455" customWidth="1"/>
    <col min="26" max="26" width="33.75" style="455" customWidth="1"/>
    <col min="27" max="29" width="25.6296296296296" style="455" customWidth="1"/>
    <col min="30" max="30" width="7.12962962962963" style="455" customWidth="1"/>
    <col min="31" max="16384" width="9" style="455"/>
  </cols>
  <sheetData>
    <row r="1" ht="0.7" customHeight="1"/>
    <row r="2" ht="13.8" spans="2:30">
      <c r="B2" s="455"/>
      <c r="C2" s="457"/>
      <c r="G2" s="457"/>
      <c r="H2" s="457"/>
      <c r="I2" s="457"/>
      <c r="J2" s="457"/>
      <c r="K2" s="457"/>
      <c r="L2" s="457"/>
      <c r="M2" s="457"/>
      <c r="N2" s="457"/>
      <c r="O2" s="457"/>
      <c r="P2" s="457"/>
      <c r="Q2" s="457"/>
      <c r="R2" s="457"/>
      <c r="S2" s="457"/>
      <c r="T2" s="457"/>
      <c r="U2" s="457"/>
      <c r="V2" s="457"/>
      <c r="W2" s="457"/>
      <c r="X2" s="457"/>
      <c r="Y2" s="457"/>
      <c r="Z2" s="457"/>
      <c r="AA2" s="457"/>
      <c r="AB2" s="457"/>
      <c r="AC2" s="457"/>
      <c r="AD2" s="480" t="s">
        <v>446</v>
      </c>
    </row>
    <row r="3" ht="14.4" spans="2:30">
      <c r="B3" s="458" t="s">
        <v>447</v>
      </c>
      <c r="C3" s="457"/>
      <c r="D3" s="457"/>
      <c r="G3" s="457"/>
      <c r="H3" s="457"/>
      <c r="I3" s="457"/>
      <c r="J3" s="457"/>
      <c r="K3" s="457"/>
      <c r="L3" s="457"/>
      <c r="M3" s="457"/>
      <c r="N3" s="457"/>
      <c r="O3" s="457"/>
      <c r="P3" s="457"/>
      <c r="Q3" s="457"/>
      <c r="R3" s="457"/>
      <c r="S3" s="457"/>
      <c r="T3" s="457"/>
      <c r="U3" s="457"/>
      <c r="V3" s="457"/>
      <c r="W3" s="457"/>
      <c r="X3" s="457"/>
      <c r="Y3" s="457"/>
      <c r="Z3" s="457"/>
      <c r="AA3" s="457"/>
      <c r="AB3" s="457"/>
      <c r="AC3" s="457"/>
      <c r="AD3" s="481" t="s">
        <v>448</v>
      </c>
    </row>
    <row r="4" ht="5.95" customHeight="1" spans="2:30">
      <c r="B4" s="459"/>
      <c r="C4" s="460"/>
      <c r="D4" s="459"/>
      <c r="E4" s="459"/>
      <c r="F4" s="459"/>
      <c r="G4" s="460"/>
      <c r="H4" s="460"/>
      <c r="I4" s="460"/>
      <c r="J4" s="460"/>
      <c r="K4" s="460"/>
      <c r="L4" s="460"/>
      <c r="M4" s="460"/>
      <c r="N4" s="460"/>
      <c r="O4" s="460"/>
      <c r="P4" s="460"/>
      <c r="Q4" s="460"/>
      <c r="R4" s="460"/>
      <c r="S4" s="460"/>
      <c r="T4" s="460"/>
      <c r="U4" s="460"/>
      <c r="V4" s="460"/>
      <c r="W4" s="460" t="e">
        <v>#NAME?</v>
      </c>
      <c r="X4" s="460"/>
      <c r="Y4" s="460"/>
      <c r="Z4" s="460"/>
      <c r="AA4" s="460"/>
      <c r="AB4" s="460"/>
      <c r="AC4" s="460"/>
      <c r="AD4" s="460"/>
    </row>
    <row r="5" ht="20.25" customHeight="1" spans="2:30">
      <c r="B5" s="461" t="s">
        <v>612</v>
      </c>
      <c r="C5" s="462" t="s">
        <v>613</v>
      </c>
      <c r="D5" s="462" t="s">
        <v>614</v>
      </c>
      <c r="E5" s="462" t="s">
        <v>615</v>
      </c>
      <c r="F5" s="462" t="s">
        <v>616</v>
      </c>
      <c r="G5" s="462" t="s">
        <v>617</v>
      </c>
      <c r="H5" s="462" t="s">
        <v>618</v>
      </c>
      <c r="I5" s="462" t="s">
        <v>619</v>
      </c>
      <c r="J5" s="462" t="s">
        <v>620</v>
      </c>
      <c r="K5" s="462" t="s">
        <v>621</v>
      </c>
      <c r="L5" s="462" t="s">
        <v>622</v>
      </c>
      <c r="M5" s="462" t="s">
        <v>623</v>
      </c>
      <c r="N5" s="462" t="s">
        <v>624</v>
      </c>
      <c r="O5" s="462" t="s">
        <v>625</v>
      </c>
      <c r="P5" s="462" t="s">
        <v>626</v>
      </c>
      <c r="Q5" s="462" t="s">
        <v>627</v>
      </c>
      <c r="R5" s="462" t="s">
        <v>628</v>
      </c>
      <c r="S5" s="462" t="s">
        <v>629</v>
      </c>
      <c r="T5" s="462" t="s">
        <v>630</v>
      </c>
      <c r="U5" s="462" t="s">
        <v>631</v>
      </c>
      <c r="V5" s="462" t="s">
        <v>632</v>
      </c>
      <c r="W5" s="462" t="s">
        <v>633</v>
      </c>
      <c r="X5" s="462" t="s">
        <v>634</v>
      </c>
      <c r="Y5" s="462" t="s">
        <v>635</v>
      </c>
      <c r="Z5" s="462" t="s">
        <v>636</v>
      </c>
      <c r="AA5" s="462" t="s">
        <v>637</v>
      </c>
      <c r="AB5" s="462" t="s">
        <v>638</v>
      </c>
      <c r="AC5" s="462" t="s">
        <v>639</v>
      </c>
      <c r="AD5" s="482" t="s">
        <v>640</v>
      </c>
    </row>
    <row r="6" ht="20.25" customHeight="1" spans="2:30">
      <c r="B6" s="463" t="s">
        <v>641</v>
      </c>
      <c r="C6" s="464" t="s">
        <v>642</v>
      </c>
      <c r="D6" s="465"/>
      <c r="E6" s="465"/>
      <c r="F6" s="465"/>
      <c r="G6" s="465"/>
      <c r="H6" s="465"/>
      <c r="I6" s="465"/>
      <c r="J6" s="465"/>
      <c r="K6" s="465"/>
      <c r="L6" s="465"/>
      <c r="M6" s="465"/>
      <c r="N6" s="465"/>
      <c r="O6" s="465"/>
      <c r="P6" s="465"/>
      <c r="Q6" s="465"/>
      <c r="R6" s="465"/>
      <c r="S6" s="465"/>
      <c r="T6" s="465"/>
      <c r="U6" s="465"/>
      <c r="V6" s="465"/>
      <c r="W6" s="465"/>
      <c r="X6" s="465"/>
      <c r="Y6" s="465"/>
      <c r="Z6" s="465"/>
      <c r="AA6" s="465"/>
      <c r="AB6" s="465"/>
      <c r="AC6" s="465"/>
      <c r="AD6" s="483"/>
    </row>
    <row r="7" ht="90.7" customHeight="1" spans="2:30">
      <c r="B7" s="466" t="s">
        <v>43</v>
      </c>
      <c r="C7" s="467" t="s">
        <v>643</v>
      </c>
      <c r="D7" s="468" t="s">
        <v>644</v>
      </c>
      <c r="E7" s="469" t="s">
        <v>645</v>
      </c>
      <c r="F7" s="470" t="s">
        <v>646</v>
      </c>
      <c r="G7" s="470" t="s">
        <v>647</v>
      </c>
      <c r="H7" s="471" t="s">
        <v>648</v>
      </c>
      <c r="I7" s="471" t="s">
        <v>649</v>
      </c>
      <c r="J7" s="470" t="s">
        <v>650</v>
      </c>
      <c r="K7" s="470" t="s">
        <v>651</v>
      </c>
      <c r="L7" s="479" t="s">
        <v>652</v>
      </c>
      <c r="M7" s="470" t="s">
        <v>653</v>
      </c>
      <c r="N7" s="479" t="s">
        <v>654</v>
      </c>
      <c r="O7" s="471" t="s">
        <v>655</v>
      </c>
      <c r="P7" s="471" t="s">
        <v>656</v>
      </c>
      <c r="Q7" s="471" t="s">
        <v>657</v>
      </c>
      <c r="R7" s="471" t="s">
        <v>658</v>
      </c>
      <c r="S7" s="471" t="s">
        <v>659</v>
      </c>
      <c r="T7" s="471" t="s">
        <v>660</v>
      </c>
      <c r="U7" s="471" t="s">
        <v>661</v>
      </c>
      <c r="V7" s="471" t="s">
        <v>662</v>
      </c>
      <c r="W7" s="471" t="s">
        <v>663</v>
      </c>
      <c r="X7" s="471" t="s">
        <v>664</v>
      </c>
      <c r="Y7" s="471" t="s">
        <v>665</v>
      </c>
      <c r="Z7" s="471" t="s">
        <v>666</v>
      </c>
      <c r="AA7" s="471" t="s">
        <v>667</v>
      </c>
      <c r="AB7" s="471"/>
      <c r="AC7" s="471"/>
      <c r="AD7" s="484" t="s">
        <v>668</v>
      </c>
    </row>
    <row r="8" ht="35.5" hidden="1" customHeight="1" spans="2:30">
      <c r="B8" s="466" t="s">
        <v>52</v>
      </c>
      <c r="C8" s="467" t="s">
        <v>669</v>
      </c>
      <c r="D8" s="468" t="s">
        <v>670</v>
      </c>
      <c r="E8" s="468" t="s">
        <v>670</v>
      </c>
      <c r="F8" s="470" t="s">
        <v>671</v>
      </c>
      <c r="G8" s="468" t="s">
        <v>672</v>
      </c>
      <c r="H8" s="471" t="s">
        <v>673</v>
      </c>
      <c r="I8" s="471" t="s">
        <v>674</v>
      </c>
      <c r="J8" s="470" t="s">
        <v>675</v>
      </c>
      <c r="K8" s="471" t="s">
        <v>676</v>
      </c>
      <c r="L8" s="470" t="s">
        <v>677</v>
      </c>
      <c r="M8" s="471" t="s">
        <v>678</v>
      </c>
      <c r="N8" s="470" t="s">
        <v>679</v>
      </c>
      <c r="O8" s="471" t="s">
        <v>680</v>
      </c>
      <c r="P8" s="471" t="s">
        <v>681</v>
      </c>
      <c r="Q8" s="471" t="s">
        <v>682</v>
      </c>
      <c r="R8" s="471" t="s">
        <v>683</v>
      </c>
      <c r="S8" s="471" t="s">
        <v>684</v>
      </c>
      <c r="T8" s="471" t="s">
        <v>685</v>
      </c>
      <c r="U8" s="471" t="s">
        <v>686</v>
      </c>
      <c r="V8" s="471" t="s">
        <v>687</v>
      </c>
      <c r="W8" s="471" t="s">
        <v>688</v>
      </c>
      <c r="X8" s="471" t="s">
        <v>689</v>
      </c>
      <c r="Y8" s="471" t="s">
        <v>690</v>
      </c>
      <c r="Z8" s="471" t="s">
        <v>691</v>
      </c>
      <c r="AA8" s="471"/>
      <c r="AB8" s="471"/>
      <c r="AC8" s="471"/>
      <c r="AD8" s="484" t="s">
        <v>53</v>
      </c>
    </row>
    <row r="9" ht="45.7" customHeight="1" spans="2:30">
      <c r="B9" s="466" t="s">
        <v>63</v>
      </c>
      <c r="C9" s="467" t="s">
        <v>692</v>
      </c>
      <c r="D9" s="468" t="s">
        <v>693</v>
      </c>
      <c r="E9" s="472" t="s">
        <v>694</v>
      </c>
      <c r="F9" s="472" t="s">
        <v>695</v>
      </c>
      <c r="G9" s="471" t="s">
        <v>696</v>
      </c>
      <c r="H9" s="471" t="s">
        <v>697</v>
      </c>
      <c r="I9" s="471" t="s">
        <v>698</v>
      </c>
      <c r="J9" s="470" t="s">
        <v>699</v>
      </c>
      <c r="K9" s="470" t="s">
        <v>698</v>
      </c>
      <c r="L9" s="471" t="s">
        <v>700</v>
      </c>
      <c r="M9" s="471" t="s">
        <v>701</v>
      </c>
      <c r="N9" s="471" t="s">
        <v>702</v>
      </c>
      <c r="O9" s="471" t="s">
        <v>703</v>
      </c>
      <c r="P9" s="471" t="s">
        <v>704</v>
      </c>
      <c r="Q9" s="471" t="s">
        <v>705</v>
      </c>
      <c r="R9" s="471" t="s">
        <v>706</v>
      </c>
      <c r="S9" s="471" t="s">
        <v>707</v>
      </c>
      <c r="T9" s="471" t="s">
        <v>708</v>
      </c>
      <c r="U9" s="471" t="s">
        <v>709</v>
      </c>
      <c r="V9" s="471" t="s">
        <v>710</v>
      </c>
      <c r="W9" s="471" t="s">
        <v>711</v>
      </c>
      <c r="X9" s="471" t="s">
        <v>712</v>
      </c>
      <c r="Y9" s="471" t="s">
        <v>713</v>
      </c>
      <c r="Z9" s="471" t="s">
        <v>714</v>
      </c>
      <c r="AA9" s="471" t="s">
        <v>715</v>
      </c>
      <c r="AB9" s="471" t="s">
        <v>716</v>
      </c>
      <c r="AC9" s="471" t="s">
        <v>717</v>
      </c>
      <c r="AD9" s="484" t="s">
        <v>718</v>
      </c>
    </row>
    <row r="10" ht="54.7" customHeight="1" spans="2:30">
      <c r="B10" s="466" t="s">
        <v>56</v>
      </c>
      <c r="C10" s="473" t="s">
        <v>719</v>
      </c>
      <c r="D10" s="468" t="s">
        <v>720</v>
      </c>
      <c r="E10" s="472" t="s">
        <v>721</v>
      </c>
      <c r="F10" s="474" t="s">
        <v>722</v>
      </c>
      <c r="G10" s="475" t="s">
        <v>723</v>
      </c>
      <c r="H10" s="471" t="s">
        <v>724</v>
      </c>
      <c r="I10" s="471" t="s">
        <v>725</v>
      </c>
      <c r="J10" s="470" t="s">
        <v>726</v>
      </c>
      <c r="K10" s="470" t="s">
        <v>727</v>
      </c>
      <c r="L10" s="471" t="s">
        <v>728</v>
      </c>
      <c r="M10" s="471" t="s">
        <v>729</v>
      </c>
      <c r="N10" s="471" t="s">
        <v>730</v>
      </c>
      <c r="O10" s="471" t="s">
        <v>731</v>
      </c>
      <c r="P10" s="471" t="s">
        <v>732</v>
      </c>
      <c r="Q10" s="471" t="s">
        <v>733</v>
      </c>
      <c r="R10" s="471" t="s">
        <v>734</v>
      </c>
      <c r="S10" s="471" t="s">
        <v>735</v>
      </c>
      <c r="T10" s="471" t="s">
        <v>736</v>
      </c>
      <c r="U10" s="471" t="s">
        <v>737</v>
      </c>
      <c r="V10" s="470" t="s">
        <v>738</v>
      </c>
      <c r="W10" s="471" t="s">
        <v>739</v>
      </c>
      <c r="X10" s="471" t="s">
        <v>740</v>
      </c>
      <c r="Y10" s="471" t="s">
        <v>741</v>
      </c>
      <c r="Z10" s="471" t="s">
        <v>742</v>
      </c>
      <c r="AA10" s="471" t="s">
        <v>743</v>
      </c>
      <c r="AB10" s="471"/>
      <c r="AC10" s="471"/>
      <c r="AD10" s="484" t="s">
        <v>744</v>
      </c>
    </row>
    <row r="11" ht="54" customHeight="1" spans="2:30">
      <c r="B11" s="466" t="s">
        <v>79</v>
      </c>
      <c r="C11" s="467" t="s">
        <v>745</v>
      </c>
      <c r="D11" s="468" t="s">
        <v>746</v>
      </c>
      <c r="E11" s="472" t="s">
        <v>747</v>
      </c>
      <c r="F11" s="476" t="s">
        <v>748</v>
      </c>
      <c r="G11" s="471" t="s">
        <v>749</v>
      </c>
      <c r="H11" s="471" t="s">
        <v>750</v>
      </c>
      <c r="I11" s="471" t="s">
        <v>751</v>
      </c>
      <c r="J11" s="470" t="s">
        <v>752</v>
      </c>
      <c r="K11" s="470" t="s">
        <v>753</v>
      </c>
      <c r="L11" s="470" t="s">
        <v>754</v>
      </c>
      <c r="M11" s="470" t="s">
        <v>754</v>
      </c>
      <c r="N11" s="467" t="s">
        <v>755</v>
      </c>
      <c r="O11" s="467" t="s">
        <v>755</v>
      </c>
      <c r="P11" s="467" t="s">
        <v>756</v>
      </c>
      <c r="Q11" s="467" t="s">
        <v>756</v>
      </c>
      <c r="R11" s="467" t="s">
        <v>757</v>
      </c>
      <c r="S11" s="467" t="s">
        <v>758</v>
      </c>
      <c r="T11" s="467" t="s">
        <v>759</v>
      </c>
      <c r="U11" s="467" t="s">
        <v>760</v>
      </c>
      <c r="V11" s="467" t="s">
        <v>761</v>
      </c>
      <c r="W11" s="467" t="s">
        <v>761</v>
      </c>
      <c r="X11" s="477" t="s">
        <v>762</v>
      </c>
      <c r="Y11" s="467" t="s">
        <v>762</v>
      </c>
      <c r="Z11" s="477"/>
      <c r="AA11" s="467"/>
      <c r="AB11" s="467"/>
      <c r="AC11" s="467"/>
      <c r="AD11" s="484" t="s">
        <v>763</v>
      </c>
    </row>
    <row r="12" ht="30.75" customHeight="1" spans="2:30">
      <c r="B12" s="466" t="s">
        <v>71</v>
      </c>
      <c r="C12" s="477" t="s">
        <v>764</v>
      </c>
      <c r="D12" s="468" t="s">
        <v>765</v>
      </c>
      <c r="E12" s="469" t="s">
        <v>766</v>
      </c>
      <c r="F12" s="469" t="s">
        <v>767</v>
      </c>
      <c r="G12" s="468" t="s">
        <v>768</v>
      </c>
      <c r="H12" s="468" t="s">
        <v>768</v>
      </c>
      <c r="I12" s="468" t="s">
        <v>768</v>
      </c>
      <c r="J12" s="468" t="s">
        <v>768</v>
      </c>
      <c r="K12" s="468" t="s">
        <v>768</v>
      </c>
      <c r="L12" s="470" t="s">
        <v>769</v>
      </c>
      <c r="M12" s="470" t="s">
        <v>770</v>
      </c>
      <c r="N12" s="470" t="s">
        <v>769</v>
      </c>
      <c r="O12" s="470" t="s">
        <v>770</v>
      </c>
      <c r="P12" s="471" t="s">
        <v>771</v>
      </c>
      <c r="Q12" s="471" t="s">
        <v>772</v>
      </c>
      <c r="R12" s="471" t="s">
        <v>772</v>
      </c>
      <c r="S12" s="471" t="s">
        <v>772</v>
      </c>
      <c r="T12" s="467" t="s">
        <v>773</v>
      </c>
      <c r="U12" s="467" t="s">
        <v>773</v>
      </c>
      <c r="V12" s="467" t="s">
        <v>774</v>
      </c>
      <c r="W12" s="467" t="s">
        <v>774</v>
      </c>
      <c r="X12" s="477" t="s">
        <v>775</v>
      </c>
      <c r="Y12" s="467"/>
      <c r="Z12" s="477"/>
      <c r="AA12" s="467"/>
      <c r="AB12" s="467"/>
      <c r="AC12" s="467"/>
      <c r="AD12" s="484" t="s">
        <v>776</v>
      </c>
    </row>
    <row r="13" ht="25.5" customHeight="1" spans="2:30">
      <c r="B13" s="466" t="s">
        <v>472</v>
      </c>
      <c r="C13" s="477" t="s">
        <v>764</v>
      </c>
      <c r="D13" s="467" t="s">
        <v>777</v>
      </c>
      <c r="E13" s="467" t="s">
        <v>777</v>
      </c>
      <c r="F13" s="467" t="s">
        <v>777</v>
      </c>
      <c r="G13" s="467" t="s">
        <v>777</v>
      </c>
      <c r="H13" s="467" t="s">
        <v>777</v>
      </c>
      <c r="I13" s="467" t="s">
        <v>777</v>
      </c>
      <c r="J13" s="467" t="s">
        <v>777</v>
      </c>
      <c r="K13" s="467" t="s">
        <v>777</v>
      </c>
      <c r="L13" s="467" t="s">
        <v>777</v>
      </c>
      <c r="M13" s="467" t="s">
        <v>777</v>
      </c>
      <c r="N13" s="467" t="s">
        <v>777</v>
      </c>
      <c r="O13" s="467" t="s">
        <v>777</v>
      </c>
      <c r="P13" s="467" t="s">
        <v>777</v>
      </c>
      <c r="Q13" s="467" t="s">
        <v>777</v>
      </c>
      <c r="R13" s="467" t="s">
        <v>777</v>
      </c>
      <c r="S13" s="467" t="s">
        <v>777</v>
      </c>
      <c r="T13" s="467" t="s">
        <v>777</v>
      </c>
      <c r="U13" s="467" t="s">
        <v>777</v>
      </c>
      <c r="V13" s="467" t="s">
        <v>777</v>
      </c>
      <c r="W13" s="467" t="s">
        <v>777</v>
      </c>
      <c r="X13" s="467" t="s">
        <v>778</v>
      </c>
      <c r="Y13" s="467" t="s">
        <v>778</v>
      </c>
      <c r="Z13" s="467"/>
      <c r="AA13" s="467"/>
      <c r="AB13" s="467"/>
      <c r="AC13" s="467"/>
      <c r="AD13" s="484" t="s">
        <v>779</v>
      </c>
    </row>
    <row r="14" spans="3:29">
      <c r="C14" s="478"/>
      <c r="G14" s="478"/>
      <c r="H14" s="478"/>
      <c r="I14" s="478"/>
      <c r="J14" s="478"/>
      <c r="K14" s="478"/>
      <c r="L14" s="478"/>
      <c r="M14" s="478"/>
      <c r="N14" s="478"/>
      <c r="O14" s="478"/>
      <c r="P14" s="478"/>
      <c r="Q14" s="478"/>
      <c r="R14" s="478"/>
      <c r="S14" s="478"/>
      <c r="T14" s="478"/>
      <c r="U14" s="478"/>
      <c r="V14" s="478"/>
      <c r="W14" s="478"/>
      <c r="X14" s="478"/>
      <c r="Y14" s="478"/>
      <c r="Z14" s="478"/>
      <c r="AA14" s="478"/>
      <c r="AB14" s="478"/>
      <c r="AC14" s="478"/>
    </row>
  </sheetData>
  <mergeCells count="1">
    <mergeCell ref="C6:AD6"/>
  </mergeCells>
  <conditionalFormatting sqref="L7">
    <cfRule type="cellIs" dxfId="1" priority="3" operator="equal">
      <formula>"close"</formula>
    </cfRule>
    <cfRule type="cellIs" dxfId="2" priority="4" operator="equal">
      <formula>"open"</formula>
    </cfRule>
  </conditionalFormatting>
  <conditionalFormatting sqref="N7">
    <cfRule type="cellIs" dxfId="1" priority="1" operator="equal">
      <formula>"close"</formula>
    </cfRule>
    <cfRule type="cellIs" dxfId="2" priority="2" operator="equal">
      <formula>"open"</formula>
    </cfRule>
  </conditionalFormatting>
  <pageMargins left="0.7" right="0.7" top="0.75" bottom="0.75" header="0.3" footer="0.3"/>
  <pageSetup paperSize="9" orientation="portrait"/>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Q11"/>
  <sheetViews>
    <sheetView showGridLines="0" workbookViewId="0">
      <pane xSplit="7" ySplit="6" topLeftCell="Z7" activePane="bottomRight" state="frozen"/>
      <selection/>
      <selection pane="topRight"/>
      <selection pane="bottomLeft"/>
      <selection pane="bottomRight" activeCell="AE11" sqref="AE11"/>
    </sheetView>
  </sheetViews>
  <sheetFormatPr defaultColWidth="9" defaultRowHeight="14.4"/>
  <cols>
    <col min="1" max="1" width="1.12962962962963" style="133" customWidth="1"/>
    <col min="2" max="2" width="3.5" style="353" hidden="1" customWidth="1"/>
    <col min="3" max="3" width="4.5" style="353" hidden="1" customWidth="1"/>
    <col min="4" max="4" width="40.1296296296296" style="135" hidden="1" customWidth="1"/>
    <col min="5" max="5" width="7.75" style="136" customWidth="1"/>
    <col min="6" max="8" width="4.5" style="137" hidden="1" customWidth="1"/>
    <col min="9" max="9" width="4.87962962962963" style="137" hidden="1" customWidth="1"/>
    <col min="10" max="10" width="4.5" style="137" hidden="1" customWidth="1"/>
    <col min="11" max="11" width="4.87962962962963" style="137" hidden="1" customWidth="1"/>
    <col min="12" max="13" width="4.5" style="137" hidden="1" customWidth="1"/>
    <col min="14" max="15" width="5.12962962962963" style="137" hidden="1" customWidth="1"/>
    <col min="16" max="16" width="7.25" style="137" hidden="1" customWidth="1"/>
    <col min="17" max="17" width="5.12962962962963" style="137" hidden="1" customWidth="1"/>
    <col min="18" max="18" width="4.5" style="133" hidden="1" customWidth="1"/>
    <col min="19" max="19" width="8" style="133" hidden="1" customWidth="1"/>
    <col min="20" max="25" width="4.5" style="133" hidden="1" customWidth="1"/>
    <col min="26" max="26" width="6.37962962962963" style="133" customWidth="1"/>
    <col min="27" max="27" width="10.3796296296296" style="133" customWidth="1"/>
    <col min="28" max="29" width="5.75" style="133" customWidth="1"/>
    <col min="30" max="30" width="8.75" style="133" customWidth="1"/>
    <col min="31" max="31" width="8.12962962962963" style="133" customWidth="1"/>
    <col min="32" max="32" width="10.5" style="133" customWidth="1"/>
    <col min="33" max="33" width="10" style="133" customWidth="1"/>
    <col min="34" max="34" width="9.37962962962963" style="133" customWidth="1"/>
    <col min="35" max="35" width="11" style="133" customWidth="1"/>
    <col min="36" max="36" width="6.25" style="133" customWidth="1"/>
    <col min="37" max="37" width="8.62962962962963" style="133" customWidth="1"/>
    <col min="38" max="39" width="9" style="133" customWidth="1"/>
    <col min="40" max="40" width="11.3796296296296" style="133" customWidth="1"/>
    <col min="41" max="57" width="4.5" style="133" customWidth="1"/>
    <col min="58" max="61" width="4.87962962962963" style="133" hidden="1" customWidth="1"/>
    <col min="62" max="65" width="5.12962962962963" style="133" hidden="1" customWidth="1"/>
    <col min="66" max="69" width="5.37962962962963" style="133" hidden="1" customWidth="1"/>
    <col min="70" max="16384" width="9" style="133"/>
  </cols>
  <sheetData>
    <row r="1" ht="16.5" hidden="1" customHeight="1" spans="1:57">
      <c r="A1" s="131"/>
      <c r="B1" s="354" t="s">
        <v>780</v>
      </c>
      <c r="C1" s="354"/>
      <c r="D1" s="139"/>
      <c r="E1" s="140"/>
      <c r="F1" s="141"/>
      <c r="G1" s="141"/>
      <c r="H1" s="141"/>
      <c r="I1" s="141"/>
      <c r="J1" s="141"/>
      <c r="K1" s="141"/>
      <c r="L1" s="141"/>
      <c r="M1" s="141"/>
      <c r="N1" s="141"/>
      <c r="O1" s="141"/>
      <c r="P1" s="141"/>
      <c r="Q1" s="141"/>
      <c r="R1" s="131"/>
      <c r="S1" s="131"/>
      <c r="T1" s="131"/>
      <c r="U1" s="131"/>
      <c r="V1" s="131"/>
      <c r="W1" s="131"/>
      <c r="X1" s="131"/>
      <c r="Y1" s="131"/>
      <c r="Z1" s="131"/>
      <c r="AA1" s="131"/>
      <c r="AB1" s="131"/>
      <c r="AC1" s="131"/>
      <c r="AD1" s="131"/>
      <c r="AE1" s="131"/>
      <c r="AF1" s="131"/>
      <c r="AG1" s="131"/>
      <c r="AH1" s="131"/>
      <c r="AI1" s="131"/>
      <c r="AJ1" s="131"/>
      <c r="AK1" s="131"/>
      <c r="AL1" s="131"/>
      <c r="AM1" s="131"/>
      <c r="AN1" s="131"/>
      <c r="AO1" s="131"/>
      <c r="AP1" s="131"/>
      <c r="AQ1" s="131"/>
      <c r="AR1" s="131"/>
      <c r="AS1" s="131"/>
      <c r="AT1" s="131"/>
      <c r="AU1" s="131"/>
      <c r="AV1" s="131"/>
      <c r="AW1" s="131"/>
      <c r="AX1" s="131"/>
      <c r="AY1" s="131"/>
      <c r="AZ1" s="131"/>
      <c r="BA1" s="131"/>
      <c r="BB1" s="131"/>
      <c r="BC1" s="131"/>
      <c r="BD1" s="131"/>
      <c r="BE1" s="131"/>
    </row>
    <row r="2" ht="7.5" customHeight="1" spans="1:57">
      <c r="A2" s="131"/>
      <c r="B2" s="354"/>
      <c r="C2" s="354"/>
      <c r="D2" s="139"/>
      <c r="E2" s="140"/>
      <c r="F2" s="141"/>
      <c r="G2" s="141"/>
      <c r="H2" s="141"/>
      <c r="I2" s="141"/>
      <c r="J2" s="141"/>
      <c r="K2" s="141"/>
      <c r="L2" s="141"/>
      <c r="M2" s="141"/>
      <c r="N2" s="141"/>
      <c r="O2" s="141"/>
      <c r="P2" s="141"/>
      <c r="Q2" s="141"/>
      <c r="R2" s="131"/>
      <c r="S2" s="131"/>
      <c r="T2" s="131"/>
      <c r="U2" s="131"/>
      <c r="V2" s="131"/>
      <c r="W2" s="131"/>
      <c r="X2" s="131"/>
      <c r="Y2" s="131"/>
      <c r="Z2" s="131"/>
      <c r="AA2" s="131"/>
      <c r="AB2" s="131"/>
      <c r="AC2" s="131"/>
      <c r="AD2" s="131"/>
      <c r="AE2" s="131"/>
      <c r="AF2" s="131"/>
      <c r="AG2" s="131"/>
      <c r="AH2" s="131"/>
      <c r="AI2" s="131"/>
      <c r="AJ2" s="131"/>
      <c r="AK2" s="131"/>
      <c r="AL2" s="131"/>
      <c r="AM2" s="131"/>
      <c r="AN2" s="131"/>
      <c r="AO2" s="131"/>
      <c r="AP2" s="131"/>
      <c r="AQ2" s="131"/>
      <c r="AR2" s="131"/>
      <c r="AS2" s="131"/>
      <c r="AT2" s="131"/>
      <c r="AU2" s="131"/>
      <c r="AV2" s="131"/>
      <c r="AW2" s="131"/>
      <c r="AX2" s="131"/>
      <c r="AY2" s="131"/>
      <c r="AZ2" s="131"/>
      <c r="BA2" s="131"/>
      <c r="BB2" s="131"/>
      <c r="BC2" s="131"/>
      <c r="BD2" s="131"/>
      <c r="BE2" s="131"/>
    </row>
    <row r="3" ht="12.25" customHeight="1" spans="1:57">
      <c r="A3" s="131"/>
      <c r="B3" s="354"/>
      <c r="C3" s="354"/>
      <c r="D3" s="139"/>
      <c r="E3" s="140"/>
      <c r="F3" s="141"/>
      <c r="G3" s="141"/>
      <c r="H3" s="141"/>
      <c r="I3" s="141"/>
      <c r="J3" s="141"/>
      <c r="K3" s="141"/>
      <c r="L3" s="141"/>
      <c r="M3" s="141"/>
      <c r="N3" s="141"/>
      <c r="O3" s="141"/>
      <c r="P3" s="368" t="s">
        <v>781</v>
      </c>
      <c r="Q3" s="141"/>
      <c r="R3" s="131"/>
      <c r="S3" s="368" t="s">
        <v>782</v>
      </c>
      <c r="T3" s="131"/>
      <c r="U3" s="131"/>
      <c r="V3" s="131"/>
      <c r="W3" s="131"/>
      <c r="X3" s="131"/>
      <c r="Y3" s="131"/>
      <c r="Z3" s="131"/>
      <c r="AA3" s="131"/>
      <c r="AB3" s="131"/>
      <c r="AC3" s="131"/>
      <c r="AD3" s="131"/>
      <c r="AE3" s="375" t="s">
        <v>783</v>
      </c>
      <c r="AF3" s="131"/>
      <c r="AG3" s="131"/>
      <c r="AH3" s="131"/>
      <c r="AI3" s="131"/>
      <c r="AJ3" s="375" t="s">
        <v>784</v>
      </c>
      <c r="AK3" s="131"/>
      <c r="AL3" s="131"/>
      <c r="AM3" s="131"/>
      <c r="AN3" s="131"/>
      <c r="AO3" s="131"/>
      <c r="AP3" s="131"/>
      <c r="AQ3" s="131"/>
      <c r="AR3" s="131"/>
      <c r="AS3" s="131"/>
      <c r="AT3" s="131"/>
      <c r="AU3" s="131"/>
      <c r="AV3" s="131"/>
      <c r="AW3" s="131"/>
      <c r="AX3" s="131"/>
      <c r="AY3" s="131"/>
      <c r="AZ3" s="131"/>
      <c r="BA3" s="131"/>
      <c r="BB3" s="131"/>
      <c r="BC3" s="131"/>
      <c r="BD3" s="131"/>
      <c r="BE3" s="131"/>
    </row>
    <row r="4" ht="15.15" spans="1:57">
      <c r="A4" s="131"/>
      <c r="B4" s="354"/>
      <c r="C4" s="354"/>
      <c r="D4" s="139"/>
      <c r="E4" s="140"/>
      <c r="F4" s="141"/>
      <c r="G4" s="141"/>
      <c r="H4" s="141"/>
      <c r="I4" s="141"/>
      <c r="J4" s="141"/>
      <c r="K4" s="184"/>
      <c r="L4" s="141"/>
      <c r="M4" s="141"/>
      <c r="N4" s="141"/>
      <c r="O4" s="141"/>
      <c r="P4" s="443"/>
      <c r="Q4" s="141"/>
      <c r="R4" s="131"/>
      <c r="S4" s="444"/>
      <c r="T4" s="131"/>
      <c r="U4" s="131"/>
      <c r="V4" s="131"/>
      <c r="W4" s="131"/>
      <c r="X4" s="131"/>
      <c r="Y4" s="131"/>
      <c r="Z4" s="131"/>
      <c r="AA4" s="131"/>
      <c r="AB4" s="131"/>
      <c r="AC4" s="131"/>
      <c r="AD4" s="131"/>
      <c r="AE4" s="445"/>
      <c r="AF4" s="131"/>
      <c r="AG4" s="131"/>
      <c r="AH4" s="131"/>
      <c r="AI4" s="131"/>
      <c r="AJ4" s="445"/>
      <c r="AK4" s="131"/>
      <c r="AL4" s="131"/>
      <c r="AM4" s="131"/>
      <c r="AN4" s="131"/>
      <c r="AO4" s="131"/>
      <c r="AP4" s="131"/>
      <c r="AQ4" s="131"/>
      <c r="AR4" s="131"/>
      <c r="AS4" s="131"/>
      <c r="AT4" s="131"/>
      <c r="AU4" s="131"/>
      <c r="AV4" s="131"/>
      <c r="AW4" s="131"/>
      <c r="AX4" s="131"/>
      <c r="AY4" s="131"/>
      <c r="AZ4" s="131"/>
      <c r="BA4" s="131"/>
      <c r="BB4" s="131"/>
      <c r="BC4" s="131"/>
      <c r="BD4" s="131"/>
      <c r="BE4" s="131"/>
    </row>
    <row r="5" ht="15.8" customHeight="1" spans="1:69">
      <c r="A5" s="131"/>
      <c r="B5" s="355"/>
      <c r="C5" s="143" t="s">
        <v>511</v>
      </c>
      <c r="D5" s="144"/>
      <c r="E5" s="439"/>
      <c r="F5" s="146" t="s">
        <v>785</v>
      </c>
      <c r="G5" s="146"/>
      <c r="H5" s="146"/>
      <c r="I5" s="146"/>
      <c r="J5" s="146"/>
      <c r="K5" s="146" t="s">
        <v>786</v>
      </c>
      <c r="L5" s="146"/>
      <c r="M5" s="146"/>
      <c r="N5" s="146"/>
      <c r="O5" s="146" t="s">
        <v>787</v>
      </c>
      <c r="P5" s="146"/>
      <c r="Q5" s="146"/>
      <c r="R5" s="146"/>
      <c r="S5" s="146" t="s">
        <v>788</v>
      </c>
      <c r="T5" s="146"/>
      <c r="U5" s="146"/>
      <c r="V5" s="146"/>
      <c r="W5" s="146"/>
      <c r="X5" s="146" t="s">
        <v>789</v>
      </c>
      <c r="Y5" s="146"/>
      <c r="Z5" s="146"/>
      <c r="AA5" s="146"/>
      <c r="AB5" s="146" t="s">
        <v>790</v>
      </c>
      <c r="AC5" s="146"/>
      <c r="AD5" s="146"/>
      <c r="AE5" s="146"/>
      <c r="AF5" s="146" t="s">
        <v>791</v>
      </c>
      <c r="AG5" s="146"/>
      <c r="AH5" s="146"/>
      <c r="AI5" s="146"/>
      <c r="AJ5" s="146"/>
      <c r="AK5" s="194" t="s">
        <v>792</v>
      </c>
      <c r="AL5" s="194"/>
      <c r="AM5" s="194"/>
      <c r="AN5" s="194"/>
      <c r="AO5" s="194" t="s">
        <v>793</v>
      </c>
      <c r="AP5" s="194"/>
      <c r="AQ5" s="194"/>
      <c r="AR5" s="194"/>
      <c r="AS5" s="194"/>
      <c r="AT5" s="194" t="s">
        <v>794</v>
      </c>
      <c r="AU5" s="194"/>
      <c r="AV5" s="194"/>
      <c r="AW5" s="194"/>
      <c r="AX5" s="380" t="s">
        <v>795</v>
      </c>
      <c r="AY5" s="380"/>
      <c r="AZ5" s="380"/>
      <c r="BA5" s="380"/>
      <c r="BB5" s="380" t="s">
        <v>796</v>
      </c>
      <c r="BC5" s="380"/>
      <c r="BD5" s="380"/>
      <c r="BE5" s="380"/>
      <c r="BF5" s="387" t="s">
        <v>797</v>
      </c>
      <c r="BG5" s="387"/>
      <c r="BH5" s="387"/>
      <c r="BI5" s="387"/>
      <c r="BJ5" s="387" t="s">
        <v>798</v>
      </c>
      <c r="BK5" s="387"/>
      <c r="BL5" s="387"/>
      <c r="BM5" s="387"/>
      <c r="BN5" s="387" t="s">
        <v>799</v>
      </c>
      <c r="BO5" s="387"/>
      <c r="BP5" s="387"/>
      <c r="BQ5" s="387"/>
    </row>
    <row r="6" ht="19.55" customHeight="1" spans="1:69">
      <c r="A6" s="131"/>
      <c r="B6" s="356"/>
      <c r="C6" s="149"/>
      <c r="D6" s="149"/>
      <c r="E6" s="440"/>
      <c r="F6" s="146" t="s">
        <v>800</v>
      </c>
      <c r="G6" s="146" t="s">
        <v>801</v>
      </c>
      <c r="H6" s="146" t="s">
        <v>802</v>
      </c>
      <c r="I6" s="146" t="s">
        <v>803</v>
      </c>
      <c r="J6" s="146" t="s">
        <v>804</v>
      </c>
      <c r="K6" s="146" t="s">
        <v>805</v>
      </c>
      <c r="L6" s="146" t="s">
        <v>806</v>
      </c>
      <c r="M6" s="146" t="s">
        <v>807</v>
      </c>
      <c r="N6" s="146" t="s">
        <v>808</v>
      </c>
      <c r="O6" s="146" t="s">
        <v>809</v>
      </c>
      <c r="P6" s="146" t="s">
        <v>810</v>
      </c>
      <c r="Q6" s="146" t="s">
        <v>811</v>
      </c>
      <c r="R6" s="146" t="s">
        <v>812</v>
      </c>
      <c r="S6" s="374" t="s">
        <v>813</v>
      </c>
      <c r="T6" s="146" t="s">
        <v>814</v>
      </c>
      <c r="U6" s="146" t="s">
        <v>815</v>
      </c>
      <c r="V6" s="146" t="s">
        <v>816</v>
      </c>
      <c r="W6" s="146" t="s">
        <v>817</v>
      </c>
      <c r="X6" s="146" t="s">
        <v>818</v>
      </c>
      <c r="Y6" s="146" t="s">
        <v>819</v>
      </c>
      <c r="Z6" s="146" t="s">
        <v>820</v>
      </c>
      <c r="AA6" s="146" t="s">
        <v>821</v>
      </c>
      <c r="AB6" s="146" t="s">
        <v>822</v>
      </c>
      <c r="AC6" s="146" t="s">
        <v>823</v>
      </c>
      <c r="AD6" s="146" t="s">
        <v>824</v>
      </c>
      <c r="AE6" s="374" t="s">
        <v>825</v>
      </c>
      <c r="AF6" s="146" t="s">
        <v>826</v>
      </c>
      <c r="AG6" s="146" t="s">
        <v>827</v>
      </c>
      <c r="AH6" s="146" t="s">
        <v>828</v>
      </c>
      <c r="AI6" s="146" t="s">
        <v>829</v>
      </c>
      <c r="AJ6" s="374" t="s">
        <v>830</v>
      </c>
      <c r="AK6" s="146" t="s">
        <v>831</v>
      </c>
      <c r="AL6" s="194" t="s">
        <v>832</v>
      </c>
      <c r="AM6" s="194" t="s">
        <v>833</v>
      </c>
      <c r="AN6" s="194" t="s">
        <v>834</v>
      </c>
      <c r="AO6" s="194" t="s">
        <v>835</v>
      </c>
      <c r="AP6" s="194" t="s">
        <v>836</v>
      </c>
      <c r="AQ6" s="194" t="s">
        <v>837</v>
      </c>
      <c r="AR6" s="194" t="s">
        <v>838</v>
      </c>
      <c r="AS6" s="194" t="s">
        <v>839</v>
      </c>
      <c r="AT6" s="194" t="s">
        <v>840</v>
      </c>
      <c r="AU6" s="194" t="s">
        <v>841</v>
      </c>
      <c r="AV6" s="380" t="s">
        <v>842</v>
      </c>
      <c r="AW6" s="380" t="s">
        <v>843</v>
      </c>
      <c r="AX6" s="380" t="s">
        <v>844</v>
      </c>
      <c r="AY6" s="380" t="s">
        <v>845</v>
      </c>
      <c r="AZ6" s="380" t="s">
        <v>846</v>
      </c>
      <c r="BA6" s="380" t="s">
        <v>847</v>
      </c>
      <c r="BB6" s="380" t="s">
        <v>848</v>
      </c>
      <c r="BC6" s="380" t="s">
        <v>849</v>
      </c>
      <c r="BD6" s="380" t="s">
        <v>850</v>
      </c>
      <c r="BE6" s="380" t="s">
        <v>851</v>
      </c>
      <c r="BF6" s="387" t="s">
        <v>800</v>
      </c>
      <c r="BG6" s="387" t="s">
        <v>801</v>
      </c>
      <c r="BH6" s="387" t="s">
        <v>802</v>
      </c>
      <c r="BI6" s="387" t="s">
        <v>803</v>
      </c>
      <c r="BJ6" s="387" t="s">
        <v>804</v>
      </c>
      <c r="BK6" s="387" t="s">
        <v>805</v>
      </c>
      <c r="BL6" s="387" t="s">
        <v>806</v>
      </c>
      <c r="BM6" s="387" t="s">
        <v>807</v>
      </c>
      <c r="BN6" s="387" t="s">
        <v>808</v>
      </c>
      <c r="BO6" s="387" t="s">
        <v>809</v>
      </c>
      <c r="BP6" s="387" t="s">
        <v>810</v>
      </c>
      <c r="BQ6" s="387" t="s">
        <v>811</v>
      </c>
    </row>
    <row r="7" ht="19.55" customHeight="1" spans="1:69">
      <c r="A7" s="131"/>
      <c r="B7" s="356"/>
      <c r="C7" s="149"/>
      <c r="D7" s="149"/>
      <c r="E7" s="440"/>
      <c r="F7" s="146"/>
      <c r="G7" s="146"/>
      <c r="H7" s="146"/>
      <c r="I7" s="146"/>
      <c r="J7" s="146"/>
      <c r="K7" s="146"/>
      <c r="L7" s="146"/>
      <c r="M7" s="146"/>
      <c r="N7" s="146"/>
      <c r="O7" s="146"/>
      <c r="P7" s="146"/>
      <c r="Q7" s="146"/>
      <c r="R7" s="146"/>
      <c r="S7" s="374"/>
      <c r="T7" s="146"/>
      <c r="U7" s="146"/>
      <c r="V7" s="146"/>
      <c r="W7" s="146"/>
      <c r="X7" s="146"/>
      <c r="Y7" s="146"/>
      <c r="Z7" s="146" t="s">
        <v>852</v>
      </c>
      <c r="AA7" s="146" t="s">
        <v>853</v>
      </c>
      <c r="AB7" s="146" t="s">
        <v>854</v>
      </c>
      <c r="AC7" s="146" t="s">
        <v>855</v>
      </c>
      <c r="AD7" s="146" t="s">
        <v>856</v>
      </c>
      <c r="AE7" s="371" t="s">
        <v>857</v>
      </c>
      <c r="AF7" s="146" t="s">
        <v>858</v>
      </c>
      <c r="AG7" s="146" t="s">
        <v>859</v>
      </c>
      <c r="AH7" s="146" t="s">
        <v>860</v>
      </c>
      <c r="AI7" s="146" t="s">
        <v>861</v>
      </c>
      <c r="AJ7" s="371" t="s">
        <v>862</v>
      </c>
      <c r="AK7" s="146" t="s">
        <v>863</v>
      </c>
      <c r="AL7" s="194" t="s">
        <v>864</v>
      </c>
      <c r="AM7" s="194" t="s">
        <v>865</v>
      </c>
      <c r="AN7" s="194" t="s">
        <v>866</v>
      </c>
      <c r="AO7" s="194"/>
      <c r="AP7" s="194"/>
      <c r="AQ7" s="194"/>
      <c r="AR7" s="194"/>
      <c r="AS7" s="194"/>
      <c r="AT7" s="194"/>
      <c r="AU7" s="194"/>
      <c r="AV7" s="380"/>
      <c r="AW7" s="380"/>
      <c r="AX7" s="380"/>
      <c r="AY7" s="380"/>
      <c r="AZ7" s="380"/>
      <c r="BA7" s="380"/>
      <c r="BB7" s="380"/>
      <c r="BC7" s="380"/>
      <c r="BD7" s="380"/>
      <c r="BE7" s="380"/>
      <c r="BF7" s="387"/>
      <c r="BG7" s="387"/>
      <c r="BH7" s="387"/>
      <c r="BI7" s="387"/>
      <c r="BJ7" s="387"/>
      <c r="BK7" s="387"/>
      <c r="BL7" s="387"/>
      <c r="BM7" s="387"/>
      <c r="BN7" s="387"/>
      <c r="BO7" s="387"/>
      <c r="BP7" s="387"/>
      <c r="BQ7" s="387"/>
    </row>
    <row r="8" s="129" customFormat="1" ht="21.25" hidden="1" customHeight="1" outlineLevel="1" spans="1:69">
      <c r="A8" s="130"/>
      <c r="B8" s="361"/>
      <c r="C8" s="358"/>
      <c r="D8" s="366" t="s">
        <v>867</v>
      </c>
      <c r="E8" s="441"/>
      <c r="F8" s="170"/>
      <c r="G8" s="170"/>
      <c r="H8" s="170"/>
      <c r="I8" s="170"/>
      <c r="J8" s="170"/>
      <c r="K8" s="170"/>
      <c r="L8" s="170"/>
      <c r="M8" s="170"/>
      <c r="N8" s="170"/>
      <c r="O8" s="170"/>
      <c r="P8" s="170"/>
      <c r="Q8" s="193"/>
      <c r="R8" s="193"/>
      <c r="S8" s="195"/>
      <c r="T8" s="193"/>
      <c r="U8" s="193"/>
      <c r="V8" s="193"/>
      <c r="W8" s="193"/>
      <c r="X8" s="193"/>
      <c r="Y8" s="193"/>
      <c r="Z8" s="193"/>
      <c r="AA8" s="193"/>
      <c r="AB8" s="193"/>
      <c r="AC8" s="193"/>
      <c r="AD8" s="193"/>
      <c r="AE8" s="193"/>
      <c r="AF8" s="193"/>
      <c r="AG8" s="193"/>
      <c r="AH8" s="193"/>
      <c r="AI8" s="193"/>
      <c r="AJ8" s="193"/>
      <c r="AK8" s="193"/>
      <c r="AL8" s="193"/>
      <c r="AM8" s="193"/>
      <c r="AN8" s="193"/>
      <c r="AO8" s="193"/>
      <c r="AP8" s="193"/>
      <c r="AQ8" s="193"/>
      <c r="AR8" s="193"/>
      <c r="AS8" s="193"/>
      <c r="AT8" s="193"/>
      <c r="AU8" s="193"/>
      <c r="AV8" s="193"/>
      <c r="AW8" s="193"/>
      <c r="AX8" s="193"/>
      <c r="AY8" s="193"/>
      <c r="AZ8" s="193"/>
      <c r="BA8" s="193"/>
      <c r="BB8" s="193"/>
      <c r="BC8" s="193"/>
      <c r="BD8" s="193"/>
      <c r="BE8" s="193"/>
      <c r="BF8" s="197"/>
      <c r="BG8" s="197"/>
      <c r="BH8" s="197"/>
      <c r="BI8" s="197"/>
      <c r="BJ8" s="197"/>
      <c r="BK8" s="197"/>
      <c r="BL8" s="197"/>
      <c r="BM8" s="197"/>
      <c r="BN8" s="197"/>
      <c r="BO8" s="197"/>
      <c r="BP8" s="197"/>
      <c r="BQ8" s="197"/>
    </row>
    <row r="9" s="129" customFormat="1" ht="41.4" outlineLevel="1" spans="1:69">
      <c r="A9" s="130"/>
      <c r="B9" s="360"/>
      <c r="C9" s="358">
        <v>4.3</v>
      </c>
      <c r="D9" s="201" t="s">
        <v>868</v>
      </c>
      <c r="E9" s="442" t="s">
        <v>869</v>
      </c>
      <c r="F9" s="170"/>
      <c r="G9" s="170"/>
      <c r="H9" s="170"/>
      <c r="I9" s="170"/>
      <c r="J9" s="170"/>
      <c r="K9" s="170"/>
      <c r="L9" s="170"/>
      <c r="M9" s="170"/>
      <c r="N9" s="170"/>
      <c r="O9" s="170"/>
      <c r="P9" s="170"/>
      <c r="Q9" s="170"/>
      <c r="R9" s="193"/>
      <c r="S9" s="195"/>
      <c r="T9" s="193"/>
      <c r="U9" s="192"/>
      <c r="V9" s="192"/>
      <c r="W9" s="192"/>
      <c r="X9" s="192"/>
      <c r="Y9" s="193"/>
      <c r="Z9" s="193"/>
      <c r="AA9" s="446" t="s">
        <v>870</v>
      </c>
      <c r="AB9" s="447" t="s">
        <v>871</v>
      </c>
      <c r="AC9" s="448"/>
      <c r="AD9" s="449"/>
      <c r="AE9" s="247" t="s">
        <v>872</v>
      </c>
      <c r="AF9" s="446" t="s">
        <v>873</v>
      </c>
      <c r="AG9" s="446" t="s">
        <v>873</v>
      </c>
      <c r="AH9" s="446" t="s">
        <v>873</v>
      </c>
      <c r="AI9" s="446" t="s">
        <v>873</v>
      </c>
      <c r="AJ9" s="193"/>
      <c r="AK9" s="193"/>
      <c r="AL9" s="193"/>
      <c r="AM9" s="193"/>
      <c r="AN9" s="193"/>
      <c r="AO9" s="193"/>
      <c r="AP9" s="193"/>
      <c r="AQ9" s="193"/>
      <c r="AR9" s="193"/>
      <c r="AS9" s="193"/>
      <c r="AT9" s="193"/>
      <c r="AU9" s="193"/>
      <c r="AV9" s="193"/>
      <c r="AW9" s="193"/>
      <c r="AX9" s="193"/>
      <c r="AY9" s="193"/>
      <c r="AZ9" s="193"/>
      <c r="BA9" s="193"/>
      <c r="BB9" s="193"/>
      <c r="BC9" s="193"/>
      <c r="BD9" s="193"/>
      <c r="BE9" s="193"/>
      <c r="BF9" s="197"/>
      <c r="BG9" s="197"/>
      <c r="BH9" s="197"/>
      <c r="BI9" s="197"/>
      <c r="BJ9" s="197"/>
      <c r="BK9" s="197"/>
      <c r="BL9" s="197"/>
      <c r="BM9" s="197"/>
      <c r="BN9" s="197"/>
      <c r="BO9" s="197"/>
      <c r="BP9" s="197"/>
      <c r="BQ9" s="197"/>
    </row>
    <row r="10" ht="37.55" customHeight="1" outlineLevel="1" spans="1:69">
      <c r="A10" s="131"/>
      <c r="B10" s="360"/>
      <c r="C10" s="358">
        <v>4.1</v>
      </c>
      <c r="D10" s="201" t="s">
        <v>532</v>
      </c>
      <c r="E10" s="442" t="s">
        <v>613</v>
      </c>
      <c r="F10" s="170"/>
      <c r="G10" s="170"/>
      <c r="H10" s="170"/>
      <c r="I10" s="170"/>
      <c r="J10" s="170"/>
      <c r="K10" s="170"/>
      <c r="L10" s="170"/>
      <c r="M10" s="170"/>
      <c r="N10" s="170"/>
      <c r="O10" s="170"/>
      <c r="P10" s="170"/>
      <c r="Q10" s="170"/>
      <c r="R10" s="192"/>
      <c r="S10" s="195"/>
      <c r="T10" s="192"/>
      <c r="U10" s="192"/>
      <c r="V10" s="192"/>
      <c r="W10" s="192"/>
      <c r="X10" s="192"/>
      <c r="Y10" s="193"/>
      <c r="Z10" s="193"/>
      <c r="AA10" s="192"/>
      <c r="AB10" s="192"/>
      <c r="AC10" s="192"/>
      <c r="AD10" s="450" t="s">
        <v>874</v>
      </c>
      <c r="AE10" s="451" t="s">
        <v>871</v>
      </c>
      <c r="AF10" s="452"/>
      <c r="AG10" s="453"/>
      <c r="AH10" s="454" t="s">
        <v>872</v>
      </c>
      <c r="AI10" s="454" t="s">
        <v>872</v>
      </c>
      <c r="AJ10" s="193"/>
      <c r="AK10" s="450" t="s">
        <v>873</v>
      </c>
      <c r="AL10" s="450" t="s">
        <v>873</v>
      </c>
      <c r="AM10" s="450" t="s">
        <v>873</v>
      </c>
      <c r="AN10" s="450" t="s">
        <v>875</v>
      </c>
      <c r="AO10" s="192"/>
      <c r="AP10" s="192"/>
      <c r="AQ10" s="192"/>
      <c r="AR10" s="192"/>
      <c r="AS10" s="192"/>
      <c r="AT10" s="192"/>
      <c r="AU10" s="192"/>
      <c r="AV10" s="192"/>
      <c r="AW10" s="192"/>
      <c r="AX10" s="192"/>
      <c r="AY10" s="192"/>
      <c r="AZ10" s="192"/>
      <c r="BA10" s="192"/>
      <c r="BB10" s="192"/>
      <c r="BC10" s="192"/>
      <c r="BD10" s="192"/>
      <c r="BE10" s="192"/>
      <c r="BF10" s="388"/>
      <c r="BG10" s="197"/>
      <c r="BH10" s="197"/>
      <c r="BI10" s="197"/>
      <c r="BJ10" s="197"/>
      <c r="BK10" s="197"/>
      <c r="BL10" s="197"/>
      <c r="BM10" s="197"/>
      <c r="BN10" s="197"/>
      <c r="BO10" s="197"/>
      <c r="BP10" s="197"/>
      <c r="BQ10" s="197"/>
    </row>
    <row r="11" ht="33.8" customHeight="1"/>
  </sheetData>
  <mergeCells count="24">
    <mergeCell ref="F5:J5"/>
    <mergeCell ref="K5:N5"/>
    <mergeCell ref="O5:R5"/>
    <mergeCell ref="S5:W5"/>
    <mergeCell ref="X5:AA5"/>
    <mergeCell ref="AB5:AE5"/>
    <mergeCell ref="AF5:AJ5"/>
    <mergeCell ref="AK5:AN5"/>
    <mergeCell ref="AO5:AS5"/>
    <mergeCell ref="AT5:AW5"/>
    <mergeCell ref="AX5:BA5"/>
    <mergeCell ref="BB5:BE5"/>
    <mergeCell ref="BF5:BI5"/>
    <mergeCell ref="BJ5:BM5"/>
    <mergeCell ref="BN5:BQ5"/>
    <mergeCell ref="AB9:AD9"/>
    <mergeCell ref="AE10:AG10"/>
    <mergeCell ref="B5:B6"/>
    <mergeCell ref="E5:E6"/>
    <mergeCell ref="P3:P4"/>
    <mergeCell ref="S3:S4"/>
    <mergeCell ref="AE3:AE4"/>
    <mergeCell ref="AJ3:AJ4"/>
    <mergeCell ref="C5:D6"/>
  </mergeCells>
  <pageMargins left="0.7" right="0.7" top="0.75" bottom="0.75" header="0.3" footer="0.3"/>
  <pageSetup paperSize="9" orientation="portrait"/>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C1:V24"/>
  <sheetViews>
    <sheetView showGridLines="0" zoomScale="70" zoomScaleNormal="70" workbookViewId="0">
      <selection activeCell="T28" sqref="T28"/>
    </sheetView>
  </sheetViews>
  <sheetFormatPr defaultColWidth="9" defaultRowHeight="14.4"/>
  <cols>
    <col min="1" max="1" width="1.12962962962963" style="133" customWidth="1"/>
    <col min="2" max="2" width="4.75" style="134" customWidth="1"/>
    <col min="3" max="3" width="27.4444444444444" style="135" customWidth="1"/>
    <col min="4" max="4" width="12.7777777777778" style="135" customWidth="1"/>
    <col min="5" max="5" width="12.7777777777778" style="136" customWidth="1"/>
    <col min="6" max="15" width="12.7777777777778" style="132" customWidth="1"/>
    <col min="16" max="19" width="4.5" style="132" customWidth="1"/>
    <col min="20" max="20" width="14.2222222222222" style="132" customWidth="1"/>
    <col min="21" max="21" width="30.4444444444444" style="132" customWidth="1"/>
    <col min="22" max="22" width="19.8611111111111" style="132" customWidth="1"/>
    <col min="23" max="28" width="4.5" style="132" customWidth="1"/>
    <col min="29" max="29" width="4.5" style="402" customWidth="1"/>
    <col min="30" max="38" width="4.5" style="132" customWidth="1"/>
    <col min="39" max="39" width="4.37962962962963" style="132" customWidth="1"/>
    <col min="40" max="40" width="4.5" style="132" hidden="1" customWidth="1"/>
    <col min="41" max="41" width="4.5" style="132" customWidth="1"/>
    <col min="42" max="46" width="4.37962962962963" style="132" customWidth="1"/>
    <col min="47" max="47" width="4.37962962962963" style="132" hidden="1" customWidth="1"/>
    <col min="48" max="49" width="4.37962962962963" style="132" customWidth="1"/>
    <col min="50" max="50" width="4.75" style="132" customWidth="1"/>
    <col min="51" max="51" width="4.62962962962963" style="132" customWidth="1"/>
    <col min="52" max="53" width="4.37962962962963" style="132" customWidth="1"/>
    <col min="54" max="54" width="4.37962962962963" style="132" hidden="1" customWidth="1"/>
    <col min="55" max="55" width="4" style="132" customWidth="1"/>
    <col min="56" max="57" width="3.87962962962963" style="132" customWidth="1"/>
    <col min="58" max="60" width="4.37962962962963" style="132" customWidth="1"/>
    <col min="61" max="61" width="5.62962962962963" style="132" customWidth="1"/>
    <col min="62" max="65" width="4.37962962962963" style="132" customWidth="1"/>
    <col min="66" max="66" width="5.75" style="132" customWidth="1"/>
    <col min="67" max="67" width="4.37962962962963" style="132" customWidth="1"/>
    <col min="68" max="68" width="4.37962962962963" style="132" hidden="1" customWidth="1"/>
    <col min="69" max="70" width="4.37962962962963" style="132" customWidth="1"/>
    <col min="71" max="71" width="11.3796296296296" style="132" customWidth="1"/>
    <col min="72" max="74" width="4.37962962962963" style="132" customWidth="1"/>
    <col min="75" max="75" width="4.37962962962963" style="132" hidden="1" customWidth="1"/>
    <col min="76" max="16384" width="9" style="133"/>
  </cols>
  <sheetData>
    <row r="1" ht="12" customHeight="1"/>
    <row r="2" ht="9" customHeight="1"/>
    <row r="3" spans="3:15">
      <c r="C3" s="403" t="s">
        <v>876</v>
      </c>
      <c r="D3" s="147" t="s">
        <v>788</v>
      </c>
      <c r="E3" s="147"/>
      <c r="F3" s="147"/>
      <c r="G3" s="187"/>
      <c r="H3" s="147" t="s">
        <v>789</v>
      </c>
      <c r="I3" s="147"/>
      <c r="J3" s="147"/>
      <c r="K3" s="187"/>
      <c r="L3" s="370" t="s">
        <v>790</v>
      </c>
      <c r="M3" s="147"/>
      <c r="N3" s="147"/>
      <c r="O3" s="187"/>
    </row>
    <row r="4" spans="3:15">
      <c r="C4" s="403"/>
      <c r="D4" s="151" t="s">
        <v>814</v>
      </c>
      <c r="E4" s="151" t="s">
        <v>815</v>
      </c>
      <c r="F4" s="151" t="s">
        <v>816</v>
      </c>
      <c r="G4" s="151" t="s">
        <v>817</v>
      </c>
      <c r="H4" s="146" t="s">
        <v>818</v>
      </c>
      <c r="I4" s="146" t="s">
        <v>819</v>
      </c>
      <c r="J4" s="146" t="s">
        <v>820</v>
      </c>
      <c r="K4" s="146" t="s">
        <v>821</v>
      </c>
      <c r="L4" s="146" t="s">
        <v>822</v>
      </c>
      <c r="M4" s="146" t="s">
        <v>823</v>
      </c>
      <c r="N4" s="146" t="s">
        <v>824</v>
      </c>
      <c r="O4" s="146" t="s">
        <v>825</v>
      </c>
    </row>
    <row r="5" ht="15.15" spans="3:15">
      <c r="C5" s="404"/>
      <c r="D5" s="156">
        <v>40825</v>
      </c>
      <c r="E5" s="156">
        <v>41928</v>
      </c>
      <c r="F5" s="156">
        <v>43031</v>
      </c>
      <c r="G5" s="156">
        <v>44134</v>
      </c>
      <c r="H5" s="156">
        <v>45236</v>
      </c>
      <c r="I5" s="156">
        <v>45243</v>
      </c>
      <c r="J5" s="156">
        <v>45250</v>
      </c>
      <c r="K5" s="156">
        <v>45257</v>
      </c>
      <c r="L5" s="156">
        <v>45264</v>
      </c>
      <c r="M5" s="156">
        <v>45271</v>
      </c>
      <c r="N5" s="156">
        <v>45278</v>
      </c>
      <c r="O5" s="156">
        <v>45285</v>
      </c>
    </row>
    <row r="6" ht="24" customHeight="1" spans="3:22">
      <c r="C6" s="405" t="s">
        <v>877</v>
      </c>
      <c r="D6" s="199"/>
      <c r="E6" s="199"/>
      <c r="F6" s="199"/>
      <c r="G6" s="199"/>
      <c r="H6" s="199"/>
      <c r="I6" s="199"/>
      <c r="J6" s="199"/>
      <c r="K6" s="199"/>
      <c r="L6" s="199"/>
      <c r="M6" s="199"/>
      <c r="N6" s="199"/>
      <c r="O6" s="199"/>
      <c r="T6" s="419" t="s">
        <v>878</v>
      </c>
      <c r="U6" s="420"/>
      <c r="V6" s="421" t="s">
        <v>479</v>
      </c>
    </row>
    <row r="7" ht="24" customHeight="1" spans="3:22">
      <c r="C7" s="406" t="s">
        <v>879</v>
      </c>
      <c r="D7" s="199"/>
      <c r="E7" s="199"/>
      <c r="F7" s="199"/>
      <c r="G7" s="199"/>
      <c r="H7" s="199"/>
      <c r="I7" s="199"/>
      <c r="J7" s="199"/>
      <c r="K7" s="199"/>
      <c r="L7" s="199"/>
      <c r="M7" s="199"/>
      <c r="N7" s="199"/>
      <c r="O7" s="199"/>
      <c r="T7" s="422" t="s">
        <v>880</v>
      </c>
      <c r="U7" s="423"/>
      <c r="V7" s="424">
        <v>45229</v>
      </c>
    </row>
    <row r="8" ht="24" customHeight="1" spans="3:22">
      <c r="C8" s="406"/>
      <c r="D8" s="199"/>
      <c r="E8" s="199"/>
      <c r="F8" s="199"/>
      <c r="G8" s="199"/>
      <c r="H8" s="199"/>
      <c r="I8" s="199"/>
      <c r="J8" s="199"/>
      <c r="K8" s="199"/>
      <c r="L8" s="199"/>
      <c r="M8" s="199"/>
      <c r="N8" s="199"/>
      <c r="O8" s="199"/>
      <c r="T8" s="425"/>
      <c r="U8" s="426" t="s">
        <v>881</v>
      </c>
      <c r="V8" s="427">
        <v>45219</v>
      </c>
    </row>
    <row r="9" ht="24" customHeight="1" spans="3:22">
      <c r="C9" s="407" t="s">
        <v>882</v>
      </c>
      <c r="D9" s="199"/>
      <c r="E9" s="199"/>
      <c r="F9" s="199"/>
      <c r="G9" s="199"/>
      <c r="H9" s="199"/>
      <c r="I9" s="199"/>
      <c r="J9" s="199"/>
      <c r="K9" s="199"/>
      <c r="L9" s="199"/>
      <c r="M9" s="199"/>
      <c r="N9" s="199"/>
      <c r="O9" s="199"/>
      <c r="T9" s="428"/>
      <c r="U9" s="429" t="s">
        <v>883</v>
      </c>
      <c r="V9" s="430">
        <v>45229</v>
      </c>
    </row>
    <row r="10" ht="24" customHeight="1" spans="3:22">
      <c r="C10" s="408" t="s">
        <v>884</v>
      </c>
      <c r="D10" s="199"/>
      <c r="E10" s="199"/>
      <c r="F10" s="199"/>
      <c r="G10" s="199"/>
      <c r="H10" s="199"/>
      <c r="I10" s="199"/>
      <c r="J10" s="199"/>
      <c r="K10" s="199"/>
      <c r="L10" s="199"/>
      <c r="M10" s="199"/>
      <c r="N10" s="199"/>
      <c r="O10" s="199"/>
      <c r="T10" s="422" t="s">
        <v>885</v>
      </c>
      <c r="U10" s="431"/>
      <c r="V10" s="424">
        <v>45230</v>
      </c>
    </row>
    <row r="11" ht="24" customHeight="1" spans="3:22">
      <c r="C11" s="408"/>
      <c r="D11" s="199"/>
      <c r="E11" s="199"/>
      <c r="F11" s="199"/>
      <c r="G11" s="199"/>
      <c r="H11" s="199"/>
      <c r="I11" s="199"/>
      <c r="J11" s="199"/>
      <c r="K11" s="199"/>
      <c r="L11" s="199"/>
      <c r="M11" s="199"/>
      <c r="N11" s="199"/>
      <c r="O11" s="199"/>
      <c r="T11" s="425"/>
      <c r="U11" s="432" t="s">
        <v>886</v>
      </c>
      <c r="V11" s="427">
        <v>45226</v>
      </c>
    </row>
    <row r="12" ht="24" customHeight="1" spans="3:22">
      <c r="C12" s="408"/>
      <c r="D12" s="199"/>
      <c r="E12" s="199"/>
      <c r="F12" s="199"/>
      <c r="G12" s="199"/>
      <c r="H12" s="199"/>
      <c r="I12" s="199"/>
      <c r="J12" s="199"/>
      <c r="K12" s="199"/>
      <c r="L12" s="199"/>
      <c r="M12" s="199"/>
      <c r="N12" s="199"/>
      <c r="O12" s="199"/>
      <c r="T12" s="425"/>
      <c r="U12" s="432" t="s">
        <v>887</v>
      </c>
      <c r="V12" s="427">
        <v>45226</v>
      </c>
    </row>
    <row r="13" ht="24" customHeight="1" spans="3:22">
      <c r="C13" s="409"/>
      <c r="D13" s="199"/>
      <c r="E13" s="199"/>
      <c r="F13" s="199"/>
      <c r="G13" s="199"/>
      <c r="H13" s="199"/>
      <c r="I13" s="199"/>
      <c r="J13" s="199"/>
      <c r="K13" s="199"/>
      <c r="L13" s="199"/>
      <c r="M13" s="199"/>
      <c r="N13" s="199"/>
      <c r="O13" s="199"/>
      <c r="T13" s="425"/>
      <c r="U13" s="432" t="s">
        <v>888</v>
      </c>
      <c r="V13" s="427">
        <v>45230</v>
      </c>
    </row>
    <row r="14" ht="24" customHeight="1" spans="3:22">
      <c r="C14" s="410" t="s">
        <v>889</v>
      </c>
      <c r="D14" s="199"/>
      <c r="E14" s="199"/>
      <c r="F14" s="199"/>
      <c r="G14" s="199"/>
      <c r="H14" s="199"/>
      <c r="I14" s="199"/>
      <c r="J14" s="199"/>
      <c r="K14" s="199"/>
      <c r="L14" s="199"/>
      <c r="M14" s="199"/>
      <c r="N14" s="199"/>
      <c r="O14" s="199"/>
      <c r="T14" s="433"/>
      <c r="U14" s="434" t="s">
        <v>890</v>
      </c>
      <c r="V14" s="435">
        <v>45230</v>
      </c>
    </row>
    <row r="15" ht="24" customHeight="1" spans="3:22">
      <c r="C15" s="411" t="s">
        <v>891</v>
      </c>
      <c r="D15" s="199"/>
      <c r="E15" s="199"/>
      <c r="F15" s="199"/>
      <c r="G15" s="199"/>
      <c r="H15" s="199"/>
      <c r="I15" s="199"/>
      <c r="J15" s="199"/>
      <c r="K15" s="199"/>
      <c r="L15" s="199"/>
      <c r="M15" s="199"/>
      <c r="N15" s="199"/>
      <c r="O15" s="199"/>
      <c r="T15" s="422" t="s">
        <v>892</v>
      </c>
      <c r="U15" s="436"/>
      <c r="V15" s="437">
        <v>45282</v>
      </c>
    </row>
    <row r="16" ht="24" customHeight="1" spans="3:22">
      <c r="C16" s="412"/>
      <c r="D16" s="199"/>
      <c r="E16" s="199"/>
      <c r="F16" s="199"/>
      <c r="G16" s="199"/>
      <c r="H16" s="199"/>
      <c r="I16" s="199"/>
      <c r="J16" s="199"/>
      <c r="K16" s="199"/>
      <c r="L16" s="199"/>
      <c r="M16" s="199"/>
      <c r="N16" s="199"/>
      <c r="O16" s="199"/>
      <c r="T16" s="425"/>
      <c r="U16" s="426" t="s">
        <v>893</v>
      </c>
      <c r="V16" s="427">
        <v>45272</v>
      </c>
    </row>
    <row r="17" ht="24" customHeight="1" spans="3:22">
      <c r="C17" s="413" t="s">
        <v>894</v>
      </c>
      <c r="D17" s="199"/>
      <c r="E17" s="199"/>
      <c r="F17" s="199"/>
      <c r="G17" s="199"/>
      <c r="H17" s="199"/>
      <c r="I17" s="199"/>
      <c r="J17" s="199"/>
      <c r="K17" s="199"/>
      <c r="L17" s="199"/>
      <c r="M17" s="199"/>
      <c r="N17" s="199"/>
      <c r="O17" s="199"/>
      <c r="T17" s="433"/>
      <c r="U17" s="438" t="s">
        <v>895</v>
      </c>
      <c r="V17" s="435">
        <v>45282</v>
      </c>
    </row>
    <row r="18" ht="24" customHeight="1" spans="3:22">
      <c r="C18" s="414" t="s">
        <v>896</v>
      </c>
      <c r="D18" s="199"/>
      <c r="E18" s="199"/>
      <c r="F18" s="199"/>
      <c r="G18" s="199"/>
      <c r="H18" s="199"/>
      <c r="I18" s="199"/>
      <c r="J18" s="199"/>
      <c r="K18" s="199"/>
      <c r="L18" s="199"/>
      <c r="M18" s="199"/>
      <c r="N18" s="199"/>
      <c r="O18" s="199"/>
      <c r="T18" s="422" t="s">
        <v>897</v>
      </c>
      <c r="U18" s="431"/>
      <c r="V18" s="424">
        <v>45275</v>
      </c>
    </row>
    <row r="19" ht="24" customHeight="1" spans="3:22">
      <c r="C19" s="414"/>
      <c r="D19" s="199"/>
      <c r="E19" s="199"/>
      <c r="F19" s="199"/>
      <c r="G19" s="199"/>
      <c r="H19" s="199"/>
      <c r="I19" s="199"/>
      <c r="J19" s="199"/>
      <c r="K19" s="199"/>
      <c r="L19" s="199"/>
      <c r="M19" s="199"/>
      <c r="N19" s="199"/>
      <c r="O19" s="199"/>
      <c r="T19" s="425"/>
      <c r="U19" s="432" t="s">
        <v>898</v>
      </c>
      <c r="V19" s="427">
        <v>45253</v>
      </c>
    </row>
    <row r="20" ht="24" customHeight="1" spans="3:22">
      <c r="C20" s="415"/>
      <c r="D20" s="199"/>
      <c r="E20" s="199"/>
      <c r="F20" s="199"/>
      <c r="G20" s="199"/>
      <c r="H20" s="199"/>
      <c r="I20" s="199"/>
      <c r="J20" s="199"/>
      <c r="K20" s="199"/>
      <c r="L20" s="199"/>
      <c r="M20" s="199"/>
      <c r="N20" s="199"/>
      <c r="O20" s="199"/>
      <c r="T20" s="425"/>
      <c r="U20" s="432" t="s">
        <v>899</v>
      </c>
      <c r="V20" s="427">
        <v>45274</v>
      </c>
    </row>
    <row r="21" ht="24" customHeight="1" spans="3:22">
      <c r="C21" s="416" t="s">
        <v>900</v>
      </c>
      <c r="D21" s="199"/>
      <c r="E21" s="199"/>
      <c r="F21" s="199"/>
      <c r="G21" s="199"/>
      <c r="H21" s="199"/>
      <c r="I21" s="199"/>
      <c r="J21" s="199"/>
      <c r="K21" s="199"/>
      <c r="L21" s="199"/>
      <c r="M21" s="199"/>
      <c r="N21" s="199"/>
      <c r="O21" s="199"/>
      <c r="T21" s="433"/>
      <c r="U21" s="434" t="s">
        <v>901</v>
      </c>
      <c r="V21" s="435">
        <v>45275</v>
      </c>
    </row>
    <row r="22" ht="24" customHeight="1" spans="3:22">
      <c r="C22" s="417" t="s">
        <v>902</v>
      </c>
      <c r="D22" s="199"/>
      <c r="E22" s="199"/>
      <c r="F22" s="199"/>
      <c r="G22" s="199"/>
      <c r="H22" s="199"/>
      <c r="I22" s="199"/>
      <c r="J22" s="199"/>
      <c r="K22" s="199"/>
      <c r="L22" s="199"/>
      <c r="M22" s="199"/>
      <c r="N22" s="199"/>
      <c r="O22" s="199"/>
      <c r="T22" s="422" t="s">
        <v>903</v>
      </c>
      <c r="U22" s="423"/>
      <c r="V22" s="424">
        <v>45282</v>
      </c>
    </row>
    <row r="23" ht="24" customHeight="1" spans="3:22">
      <c r="C23" s="418"/>
      <c r="D23" s="199"/>
      <c r="E23" s="199"/>
      <c r="F23" s="199"/>
      <c r="G23" s="199"/>
      <c r="H23" s="199"/>
      <c r="I23" s="199"/>
      <c r="J23" s="199"/>
      <c r="K23" s="199"/>
      <c r="L23" s="199"/>
      <c r="M23" s="199"/>
      <c r="N23" s="199"/>
      <c r="O23" s="199"/>
      <c r="T23" s="425"/>
      <c r="U23" s="426" t="s">
        <v>904</v>
      </c>
      <c r="V23" s="427">
        <v>45280</v>
      </c>
    </row>
    <row r="24" ht="24" customHeight="1" spans="20:22">
      <c r="T24" s="433"/>
      <c r="U24" s="438" t="s">
        <v>905</v>
      </c>
      <c r="V24" s="435">
        <v>45282</v>
      </c>
    </row>
  </sheetData>
  <mergeCells count="10">
    <mergeCell ref="D3:G3"/>
    <mergeCell ref="H3:K3"/>
    <mergeCell ref="L3:O3"/>
    <mergeCell ref="T6:U6"/>
    <mergeCell ref="C3:C5"/>
    <mergeCell ref="C7:C8"/>
    <mergeCell ref="C10:C13"/>
    <mergeCell ref="C15:C16"/>
    <mergeCell ref="C18:C20"/>
    <mergeCell ref="C22:C23"/>
  </mergeCells>
  <pageMargins left="0.7" right="0.7" top="0.75" bottom="0.75" header="0.3" footer="0.3"/>
  <pageSetup paperSize="9" orientation="portrait"/>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P109"/>
  <sheetViews>
    <sheetView showGridLines="0" zoomScale="85" zoomScaleNormal="85" topLeftCell="A2" workbookViewId="0">
      <pane xSplit="5" ySplit="5" topLeftCell="AA7" activePane="bottomRight" state="frozen"/>
      <selection/>
      <selection pane="topRight"/>
      <selection pane="bottomLeft"/>
      <selection pane="bottomRight" activeCell="AI70" sqref="AI70:AM70"/>
    </sheetView>
  </sheetViews>
  <sheetFormatPr defaultColWidth="9" defaultRowHeight="14.4"/>
  <cols>
    <col min="1" max="1" width="1.12962962962963" style="133" customWidth="1"/>
    <col min="2" max="2" width="3.5" style="353" customWidth="1"/>
    <col min="3" max="3" width="4.5" style="353" customWidth="1"/>
    <col min="4" max="4" width="40.1296296296296" style="135" customWidth="1"/>
    <col min="5" max="5" width="14.5" style="136" customWidth="1"/>
    <col min="6" max="11" width="6" style="137" hidden="1" customWidth="1"/>
    <col min="12" max="13" width="5.12962962962963" style="137" hidden="1" customWidth="1"/>
    <col min="14" max="14" width="7.25" style="137" hidden="1" customWidth="1"/>
    <col min="15" max="15" width="6.5" style="137" hidden="1" customWidth="1"/>
    <col min="16" max="16" width="6" style="133" hidden="1" customWidth="1"/>
    <col min="17" max="17" width="8" style="133" hidden="1" customWidth="1"/>
    <col min="18" max="18" width="7.25" style="133" hidden="1" customWidth="1"/>
    <col min="19" max="24" width="6" style="133" hidden="1" customWidth="1"/>
    <col min="25" max="25" width="6.62962962962963" style="133" hidden="1" customWidth="1"/>
    <col min="26" max="26" width="5.12962962962963" style="133" hidden="1" customWidth="1"/>
    <col min="27" max="28" width="5.25" style="133" customWidth="1"/>
    <col min="29" max="29" width="5.75" style="133" customWidth="1"/>
    <col min="30" max="30" width="8" style="133" customWidth="1"/>
    <col min="31" max="33" width="6" style="133" customWidth="1"/>
    <col min="34" max="34" width="7.62962962962963" style="133" customWidth="1"/>
    <col min="35" max="35" width="6.37962962962963" style="133" customWidth="1"/>
    <col min="36" max="36" width="7.62962962962963" style="133" customWidth="1"/>
    <col min="37" max="39" width="6" style="133" customWidth="1"/>
    <col min="40" max="41" width="7.62962962962963" style="133" customWidth="1"/>
    <col min="42" max="47" width="6" style="133" customWidth="1"/>
    <col min="48" max="48" width="6.5" style="133" customWidth="1"/>
    <col min="49" max="61" width="6" style="133" customWidth="1"/>
    <col min="62" max="64" width="5.12962962962963" style="133" customWidth="1"/>
    <col min="65" max="65" width="5.37962962962963" style="133" customWidth="1"/>
    <col min="66" max="68" width="5.37962962962963" style="133" hidden="1" customWidth="1"/>
    <col min="69" max="16384" width="9" style="133"/>
  </cols>
  <sheetData>
    <row r="1" ht="16.5" hidden="1" customHeight="1" spans="1:56">
      <c r="A1" s="131"/>
      <c r="B1" s="354" t="s">
        <v>780</v>
      </c>
      <c r="C1" s="354"/>
      <c r="D1" s="139"/>
      <c r="E1" s="140"/>
      <c r="F1" s="141"/>
      <c r="G1" s="141"/>
      <c r="H1" s="141"/>
      <c r="I1" s="141"/>
      <c r="J1" s="141"/>
      <c r="K1" s="141"/>
      <c r="L1" s="141"/>
      <c r="M1" s="141"/>
      <c r="N1" s="141"/>
      <c r="O1" s="141"/>
      <c r="P1" s="131"/>
      <c r="Q1" s="131"/>
      <c r="R1" s="131"/>
      <c r="S1" s="131"/>
      <c r="T1" s="131"/>
      <c r="U1" s="131"/>
      <c r="V1" s="131"/>
      <c r="W1" s="131"/>
      <c r="X1" s="131"/>
      <c r="Y1" s="131"/>
      <c r="Z1" s="131"/>
      <c r="AA1" s="131"/>
      <c r="AB1" s="131"/>
      <c r="AC1" s="131"/>
      <c r="AD1" s="131"/>
      <c r="AE1" s="131"/>
      <c r="AF1" s="131"/>
      <c r="AG1" s="131"/>
      <c r="AH1" s="131"/>
      <c r="AI1" s="131"/>
      <c r="AJ1" s="131"/>
      <c r="AK1" s="131"/>
      <c r="AL1" s="131"/>
      <c r="AM1" s="131"/>
      <c r="AN1" s="131"/>
      <c r="AO1" s="131"/>
      <c r="AP1" s="131"/>
      <c r="AQ1" s="131"/>
      <c r="AR1" s="131"/>
      <c r="AS1" s="131"/>
      <c r="AT1" s="131"/>
      <c r="AU1" s="131"/>
      <c r="AV1" s="131"/>
      <c r="AW1" s="131"/>
      <c r="AX1" s="131"/>
      <c r="AY1" s="131"/>
      <c r="AZ1" s="131"/>
      <c r="BA1" s="131"/>
      <c r="BB1" s="131"/>
      <c r="BC1" s="131"/>
      <c r="BD1" s="131"/>
    </row>
    <row r="2" ht="12.25" customHeight="1" spans="1:56">
      <c r="A2" s="131"/>
      <c r="B2" s="354"/>
      <c r="C2" s="354"/>
      <c r="D2" s="139"/>
      <c r="E2" s="140"/>
      <c r="F2" s="141"/>
      <c r="G2" s="141"/>
      <c r="H2" s="141"/>
      <c r="I2" s="141"/>
      <c r="J2" s="141"/>
      <c r="K2" s="141"/>
      <c r="L2" s="141"/>
      <c r="M2" s="141"/>
      <c r="O2" s="368" t="s">
        <v>781</v>
      </c>
      <c r="P2" s="131"/>
      <c r="Q2" s="131"/>
      <c r="R2" s="368" t="s">
        <v>782</v>
      </c>
      <c r="S2" s="131"/>
      <c r="T2" s="131"/>
      <c r="U2" s="131"/>
      <c r="V2" s="131"/>
      <c r="W2" s="131"/>
      <c r="X2" s="131"/>
      <c r="Y2" s="131"/>
      <c r="Z2" s="131"/>
      <c r="AA2" s="131"/>
      <c r="AB2" s="131"/>
      <c r="AC2" s="131"/>
      <c r="AD2" s="375" t="s">
        <v>906</v>
      </c>
      <c r="AE2" s="375"/>
      <c r="AF2" s="131"/>
      <c r="AG2" s="131"/>
      <c r="AH2" s="131"/>
      <c r="AI2" s="375" t="s">
        <v>784</v>
      </c>
      <c r="AJ2" s="131"/>
      <c r="AK2" s="131"/>
      <c r="AL2" s="131"/>
      <c r="AM2" s="131"/>
      <c r="AN2" s="131"/>
      <c r="AO2" s="131"/>
      <c r="AP2" s="131"/>
      <c r="AQ2" s="131"/>
      <c r="AR2" s="131"/>
      <c r="AS2" s="131"/>
      <c r="AT2" s="131"/>
      <c r="AU2" s="131"/>
      <c r="AV2" s="375" t="s">
        <v>907</v>
      </c>
      <c r="AW2" s="131"/>
      <c r="AX2" s="131"/>
      <c r="AY2" s="131"/>
      <c r="AZ2" s="131"/>
      <c r="BA2" s="131"/>
      <c r="BB2" s="131"/>
      <c r="BC2" s="131"/>
      <c r="BD2" s="131"/>
    </row>
    <row r="3" ht="15.15" spans="1:56">
      <c r="A3" s="131"/>
      <c r="B3" s="354"/>
      <c r="C3" s="354"/>
      <c r="D3" s="139"/>
      <c r="E3" s="140"/>
      <c r="F3" s="141"/>
      <c r="G3" s="141"/>
      <c r="H3" s="141"/>
      <c r="I3" s="184"/>
      <c r="J3" s="141"/>
      <c r="K3" s="141"/>
      <c r="L3" s="141"/>
      <c r="M3" s="141"/>
      <c r="O3" s="369"/>
      <c r="P3" s="131"/>
      <c r="Q3" s="131"/>
      <c r="R3" s="373"/>
      <c r="S3" s="131"/>
      <c r="T3" s="131"/>
      <c r="U3" s="131"/>
      <c r="V3" s="131"/>
      <c r="W3" s="131"/>
      <c r="X3" s="131"/>
      <c r="Y3" s="131"/>
      <c r="Z3" s="131"/>
      <c r="AA3" s="131"/>
      <c r="AB3" s="131"/>
      <c r="AC3" s="131"/>
      <c r="AD3" s="376"/>
      <c r="AE3" s="376"/>
      <c r="AF3" s="131"/>
      <c r="AG3" s="131"/>
      <c r="AH3" s="131"/>
      <c r="AI3" s="377"/>
      <c r="AJ3" s="131"/>
      <c r="AK3" s="131"/>
      <c r="AL3" s="131"/>
      <c r="AM3" s="131"/>
      <c r="AN3" s="131"/>
      <c r="AO3" s="131"/>
      <c r="AP3" s="131"/>
      <c r="AQ3" s="131"/>
      <c r="AR3" s="131"/>
      <c r="AS3" s="131"/>
      <c r="AT3" s="131"/>
      <c r="AU3" s="131"/>
      <c r="AV3" s="377"/>
      <c r="AW3" s="131"/>
      <c r="AX3" s="131"/>
      <c r="AY3" s="131"/>
      <c r="AZ3" s="131"/>
      <c r="BA3" s="131"/>
      <c r="BB3" s="131"/>
      <c r="BC3" s="131"/>
      <c r="BD3" s="131"/>
    </row>
    <row r="4" ht="15.8" customHeight="1" spans="1:68">
      <c r="A4" s="131"/>
      <c r="B4" s="355"/>
      <c r="C4" s="143" t="s">
        <v>511</v>
      </c>
      <c r="D4" s="144"/>
      <c r="E4" s="145" t="s">
        <v>908</v>
      </c>
      <c r="F4" s="146" t="s">
        <v>797</v>
      </c>
      <c r="G4" s="146"/>
      <c r="H4" s="146"/>
      <c r="I4" s="370" t="s">
        <v>786</v>
      </c>
      <c r="J4" s="147"/>
      <c r="K4" s="147"/>
      <c r="L4" s="147"/>
      <c r="M4" s="187"/>
      <c r="N4" s="370" t="s">
        <v>787</v>
      </c>
      <c r="O4" s="147"/>
      <c r="P4" s="147"/>
      <c r="Q4" s="187"/>
      <c r="R4" s="370" t="s">
        <v>788</v>
      </c>
      <c r="S4" s="147"/>
      <c r="T4" s="147"/>
      <c r="U4" s="147"/>
      <c r="V4" s="187"/>
      <c r="W4" s="147" t="s">
        <v>789</v>
      </c>
      <c r="X4" s="147"/>
      <c r="Y4" s="147"/>
      <c r="Z4" s="187"/>
      <c r="AA4" s="370" t="s">
        <v>790</v>
      </c>
      <c r="AB4" s="147"/>
      <c r="AC4" s="147"/>
      <c r="AD4" s="187"/>
      <c r="AE4" s="370" t="s">
        <v>791</v>
      </c>
      <c r="AF4" s="147"/>
      <c r="AG4" s="147"/>
      <c r="AH4" s="147"/>
      <c r="AI4" s="187"/>
      <c r="AJ4" s="194" t="s">
        <v>792</v>
      </c>
      <c r="AK4" s="194"/>
      <c r="AL4" s="194"/>
      <c r="AM4" s="194"/>
      <c r="AN4" s="378" t="s">
        <v>793</v>
      </c>
      <c r="AO4" s="379"/>
      <c r="AP4" s="379"/>
      <c r="AQ4" s="189"/>
      <c r="AR4" s="378" t="s">
        <v>794</v>
      </c>
      <c r="AS4" s="379"/>
      <c r="AT4" s="379"/>
      <c r="AU4" s="189"/>
      <c r="AV4" s="378" t="s">
        <v>795</v>
      </c>
      <c r="AW4" s="379"/>
      <c r="AX4" s="379"/>
      <c r="AY4" s="379"/>
      <c r="AZ4" s="189"/>
      <c r="BA4" s="381" t="s">
        <v>796</v>
      </c>
      <c r="BB4" s="382"/>
      <c r="BC4" s="382"/>
      <c r="BD4" s="383"/>
      <c r="BE4" s="384" t="s">
        <v>797</v>
      </c>
      <c r="BF4" s="385"/>
      <c r="BG4" s="385"/>
      <c r="BH4" s="385"/>
      <c r="BI4" s="386"/>
      <c r="BJ4" s="384" t="s">
        <v>798</v>
      </c>
      <c r="BK4" s="385"/>
      <c r="BL4" s="385"/>
      <c r="BM4" s="386"/>
      <c r="BN4" s="389"/>
      <c r="BO4" s="389"/>
      <c r="BP4" s="389"/>
    </row>
    <row r="5" ht="19.55" customHeight="1" spans="1:68">
      <c r="A5" s="131"/>
      <c r="B5" s="356"/>
      <c r="C5" s="149"/>
      <c r="D5" s="149"/>
      <c r="E5" s="150"/>
      <c r="F5" s="146" t="s">
        <v>801</v>
      </c>
      <c r="G5" s="146" t="s">
        <v>802</v>
      </c>
      <c r="H5" s="146" t="s">
        <v>803</v>
      </c>
      <c r="I5" s="146" t="s">
        <v>804</v>
      </c>
      <c r="J5" s="146" t="s">
        <v>805</v>
      </c>
      <c r="K5" s="146" t="s">
        <v>806</v>
      </c>
      <c r="L5" s="146" t="s">
        <v>807</v>
      </c>
      <c r="M5" s="146" t="s">
        <v>808</v>
      </c>
      <c r="N5" s="146" t="s">
        <v>809</v>
      </c>
      <c r="O5" s="146" t="s">
        <v>810</v>
      </c>
      <c r="P5" s="146" t="s">
        <v>811</v>
      </c>
      <c r="Q5" s="146" t="s">
        <v>812</v>
      </c>
      <c r="R5" s="146" t="s">
        <v>813</v>
      </c>
      <c r="S5" s="146" t="s">
        <v>814</v>
      </c>
      <c r="T5" s="146" t="s">
        <v>815</v>
      </c>
      <c r="U5" s="146" t="s">
        <v>816</v>
      </c>
      <c r="V5" s="146" t="s">
        <v>817</v>
      </c>
      <c r="W5" s="146" t="s">
        <v>818</v>
      </c>
      <c r="X5" s="146" t="s">
        <v>819</v>
      </c>
      <c r="Y5" s="146" t="s">
        <v>820</v>
      </c>
      <c r="Z5" s="146" t="s">
        <v>821</v>
      </c>
      <c r="AA5" s="146" t="s">
        <v>822</v>
      </c>
      <c r="AB5" s="146" t="s">
        <v>823</v>
      </c>
      <c r="AC5" s="146" t="s">
        <v>824</v>
      </c>
      <c r="AD5" s="371" t="s">
        <v>825</v>
      </c>
      <c r="AE5" s="371" t="s">
        <v>826</v>
      </c>
      <c r="AF5" s="146" t="s">
        <v>827</v>
      </c>
      <c r="AG5" s="146" t="s">
        <v>828</v>
      </c>
      <c r="AH5" s="146" t="s">
        <v>829</v>
      </c>
      <c r="AI5" s="374" t="s">
        <v>830</v>
      </c>
      <c r="AJ5" s="146" t="s">
        <v>831</v>
      </c>
      <c r="AK5" s="194" t="s">
        <v>832</v>
      </c>
      <c r="AL5" s="194" t="s">
        <v>833</v>
      </c>
      <c r="AM5" s="194" t="s">
        <v>834</v>
      </c>
      <c r="AN5" s="194" t="s">
        <v>835</v>
      </c>
      <c r="AO5" s="194" t="s">
        <v>836</v>
      </c>
      <c r="AP5" s="194" t="s">
        <v>837</v>
      </c>
      <c r="AQ5" s="194" t="s">
        <v>838</v>
      </c>
      <c r="AR5" s="194" t="s">
        <v>839</v>
      </c>
      <c r="AS5" s="194" t="s">
        <v>840</v>
      </c>
      <c r="AT5" s="194" t="s">
        <v>841</v>
      </c>
      <c r="AU5" s="380" t="s">
        <v>842</v>
      </c>
      <c r="AV5" s="380" t="s">
        <v>843</v>
      </c>
      <c r="AW5" s="380" t="s">
        <v>844</v>
      </c>
      <c r="AX5" s="380" t="s">
        <v>845</v>
      </c>
      <c r="AY5" s="380" t="s">
        <v>846</v>
      </c>
      <c r="AZ5" s="380" t="s">
        <v>847</v>
      </c>
      <c r="BA5" s="380" t="s">
        <v>848</v>
      </c>
      <c r="BB5" s="380" t="s">
        <v>849</v>
      </c>
      <c r="BC5" s="380" t="s">
        <v>850</v>
      </c>
      <c r="BD5" s="380" t="s">
        <v>851</v>
      </c>
      <c r="BE5" s="387" t="s">
        <v>800</v>
      </c>
      <c r="BF5" s="387" t="s">
        <v>801</v>
      </c>
      <c r="BG5" s="387" t="s">
        <v>802</v>
      </c>
      <c r="BH5" s="387" t="s">
        <v>803</v>
      </c>
      <c r="BI5" s="387" t="s">
        <v>804</v>
      </c>
      <c r="BJ5" s="387" t="s">
        <v>805</v>
      </c>
      <c r="BK5" s="387" t="s">
        <v>806</v>
      </c>
      <c r="BL5" s="387" t="s">
        <v>807</v>
      </c>
      <c r="BM5" s="387" t="s">
        <v>808</v>
      </c>
      <c r="BN5" s="387" t="s">
        <v>809</v>
      </c>
      <c r="BO5" s="387" t="s">
        <v>810</v>
      </c>
      <c r="BP5" s="387" t="s">
        <v>811</v>
      </c>
    </row>
    <row r="6" ht="19.55" customHeight="1" spans="1:68">
      <c r="A6" s="131"/>
      <c r="B6" s="356"/>
      <c r="C6" s="149"/>
      <c r="D6" s="149"/>
      <c r="E6" s="150"/>
      <c r="F6" s="146" t="s">
        <v>909</v>
      </c>
      <c r="G6" s="146" t="s">
        <v>910</v>
      </c>
      <c r="H6" s="146" t="s">
        <v>911</v>
      </c>
      <c r="I6" s="146" t="s">
        <v>912</v>
      </c>
      <c r="J6" s="146" t="s">
        <v>913</v>
      </c>
      <c r="K6" s="146" t="s">
        <v>914</v>
      </c>
      <c r="L6" s="146" t="s">
        <v>915</v>
      </c>
      <c r="M6" s="146" t="s">
        <v>916</v>
      </c>
      <c r="N6" s="146" t="s">
        <v>917</v>
      </c>
      <c r="O6" s="371" t="s">
        <v>918</v>
      </c>
      <c r="P6" s="146" t="s">
        <v>919</v>
      </c>
      <c r="Q6" s="146" t="s">
        <v>920</v>
      </c>
      <c r="R6" s="374" t="s">
        <v>921</v>
      </c>
      <c r="S6" s="146" t="s">
        <v>922</v>
      </c>
      <c r="T6" s="146" t="s">
        <v>923</v>
      </c>
      <c r="U6" s="146" t="s">
        <v>924</v>
      </c>
      <c r="V6" s="156">
        <v>44135</v>
      </c>
      <c r="W6" s="146" t="s">
        <v>925</v>
      </c>
      <c r="X6" s="146" t="s">
        <v>926</v>
      </c>
      <c r="Y6" s="146" t="s">
        <v>852</v>
      </c>
      <c r="Z6" s="146" t="s">
        <v>853</v>
      </c>
      <c r="AA6" s="146" t="s">
        <v>854</v>
      </c>
      <c r="AB6" s="146" t="s">
        <v>855</v>
      </c>
      <c r="AC6" s="146" t="s">
        <v>856</v>
      </c>
      <c r="AD6" s="371" t="s">
        <v>857</v>
      </c>
      <c r="AE6" s="371" t="s">
        <v>858</v>
      </c>
      <c r="AF6" s="146" t="s">
        <v>859</v>
      </c>
      <c r="AG6" s="146" t="s">
        <v>860</v>
      </c>
      <c r="AH6" s="146" t="s">
        <v>861</v>
      </c>
      <c r="AI6" s="371" t="s">
        <v>862</v>
      </c>
      <c r="AJ6" s="146" t="s">
        <v>863</v>
      </c>
      <c r="AK6" s="194" t="s">
        <v>864</v>
      </c>
      <c r="AL6" s="194" t="s">
        <v>865</v>
      </c>
      <c r="AM6" s="194" t="s">
        <v>866</v>
      </c>
      <c r="AN6" s="194" t="s">
        <v>927</v>
      </c>
      <c r="AO6" s="194" t="s">
        <v>928</v>
      </c>
      <c r="AP6" s="194" t="s">
        <v>929</v>
      </c>
      <c r="AQ6" s="194" t="s">
        <v>930</v>
      </c>
      <c r="AR6" s="194" t="s">
        <v>931</v>
      </c>
      <c r="AS6" s="194" t="s">
        <v>932</v>
      </c>
      <c r="AT6" s="194" t="s">
        <v>933</v>
      </c>
      <c r="AU6" s="380" t="s">
        <v>934</v>
      </c>
      <c r="AV6" s="380" t="s">
        <v>935</v>
      </c>
      <c r="AW6" s="380" t="s">
        <v>936</v>
      </c>
      <c r="AX6" s="380" t="s">
        <v>937</v>
      </c>
      <c r="AY6" s="380" t="s">
        <v>938</v>
      </c>
      <c r="AZ6" s="380" t="s">
        <v>939</v>
      </c>
      <c r="BA6" s="380" t="s">
        <v>940</v>
      </c>
      <c r="BB6" s="380" t="s">
        <v>941</v>
      </c>
      <c r="BC6" s="380" t="s">
        <v>942</v>
      </c>
      <c r="BD6" s="380" t="s">
        <v>943</v>
      </c>
      <c r="BE6" s="387" t="s">
        <v>944</v>
      </c>
      <c r="BF6" s="387" t="s">
        <v>945</v>
      </c>
      <c r="BG6" s="387" t="s">
        <v>946</v>
      </c>
      <c r="BH6" s="387" t="s">
        <v>947</v>
      </c>
      <c r="BI6" s="387" t="s">
        <v>911</v>
      </c>
      <c r="BJ6" s="387" t="s">
        <v>948</v>
      </c>
      <c r="BK6" s="387" t="s">
        <v>949</v>
      </c>
      <c r="BL6" s="387" t="s">
        <v>950</v>
      </c>
      <c r="BM6" s="387" t="s">
        <v>951</v>
      </c>
      <c r="BN6" s="387"/>
      <c r="BO6" s="387"/>
      <c r="BP6" s="387"/>
    </row>
    <row r="7" ht="25.5" hidden="1" customHeight="1" spans="1:68">
      <c r="A7" s="131"/>
      <c r="B7" s="357">
        <v>1</v>
      </c>
      <c r="C7" s="158" t="s">
        <v>952</v>
      </c>
      <c r="D7" s="158"/>
      <c r="E7" s="159"/>
      <c r="F7" s="160"/>
      <c r="G7" s="161"/>
      <c r="H7" s="161"/>
      <c r="I7" s="161"/>
      <c r="J7" s="161"/>
      <c r="K7" s="161"/>
      <c r="L7" s="161"/>
      <c r="M7" s="161"/>
      <c r="N7" s="161"/>
      <c r="O7" s="161"/>
      <c r="P7" s="161"/>
      <c r="Q7" s="195"/>
      <c r="R7" s="161"/>
      <c r="S7" s="161"/>
      <c r="T7" s="161"/>
      <c r="U7" s="161"/>
      <c r="V7" s="161"/>
      <c r="W7" s="161"/>
      <c r="X7" s="161"/>
      <c r="Y7" s="193"/>
      <c r="Z7" s="193"/>
      <c r="AA7" s="193"/>
      <c r="AB7" s="193"/>
      <c r="AC7" s="193"/>
      <c r="AD7" s="193"/>
      <c r="AE7" s="193"/>
      <c r="AF7" s="193"/>
      <c r="AG7" s="193"/>
      <c r="AH7" s="193"/>
      <c r="AI7" s="193"/>
      <c r="AJ7" s="193"/>
      <c r="AK7" s="193"/>
      <c r="AL7" s="193"/>
      <c r="AM7" s="193"/>
      <c r="AN7" s="193"/>
      <c r="AO7" s="193"/>
      <c r="AP7" s="193"/>
      <c r="AQ7" s="193"/>
      <c r="AR7" s="193"/>
      <c r="AS7" s="193"/>
      <c r="AT7" s="193"/>
      <c r="AU7" s="193"/>
      <c r="AV7" s="193"/>
      <c r="AW7" s="193"/>
      <c r="AX7" s="193"/>
      <c r="AY7" s="193"/>
      <c r="AZ7" s="193"/>
      <c r="BA7" s="193"/>
      <c r="BB7" s="193"/>
      <c r="BC7" s="193"/>
      <c r="BD7" s="193"/>
      <c r="BE7" s="197"/>
      <c r="BF7" s="197"/>
      <c r="BG7" s="197"/>
      <c r="BH7" s="197"/>
      <c r="BI7" s="197"/>
      <c r="BJ7" s="197"/>
      <c r="BK7" s="197"/>
      <c r="BL7" s="197"/>
      <c r="BM7" s="197"/>
      <c r="BN7" s="197"/>
      <c r="BO7" s="197"/>
      <c r="BP7" s="197"/>
    </row>
    <row r="8" ht="25.5" hidden="1" customHeight="1" spans="1:68">
      <c r="A8" s="131"/>
      <c r="B8" s="357">
        <v>2</v>
      </c>
      <c r="C8" s="218" t="s">
        <v>953</v>
      </c>
      <c r="D8" s="218"/>
      <c r="E8" s="159"/>
      <c r="F8" s="160"/>
      <c r="G8" s="160"/>
      <c r="H8" s="160"/>
      <c r="I8" s="160"/>
      <c r="J8" s="160"/>
      <c r="K8" s="160"/>
      <c r="L8" s="160"/>
      <c r="M8" s="161"/>
      <c r="N8" s="161"/>
      <c r="O8" s="161"/>
      <c r="P8" s="161"/>
      <c r="Q8" s="195"/>
      <c r="R8" s="161"/>
      <c r="S8" s="161"/>
      <c r="T8" s="161"/>
      <c r="U8" s="161"/>
      <c r="V8" s="161"/>
      <c r="W8" s="161"/>
      <c r="X8" s="161"/>
      <c r="Y8" s="193"/>
      <c r="Z8" s="193"/>
      <c r="AA8" s="193"/>
      <c r="AB8" s="193"/>
      <c r="AC8" s="193"/>
      <c r="AD8" s="193"/>
      <c r="AE8" s="193"/>
      <c r="AF8" s="193"/>
      <c r="AG8" s="193"/>
      <c r="AH8" s="193"/>
      <c r="AI8" s="193"/>
      <c r="AJ8" s="193"/>
      <c r="AK8" s="193"/>
      <c r="AL8" s="193"/>
      <c r="AM8" s="193"/>
      <c r="AN8" s="193"/>
      <c r="AO8" s="193"/>
      <c r="AP8" s="193"/>
      <c r="AQ8" s="193"/>
      <c r="AR8" s="193"/>
      <c r="AS8" s="193"/>
      <c r="AT8" s="193"/>
      <c r="AU8" s="193"/>
      <c r="AV8" s="193"/>
      <c r="AW8" s="193"/>
      <c r="AX8" s="193"/>
      <c r="AY8" s="193"/>
      <c r="AZ8" s="193"/>
      <c r="BA8" s="193"/>
      <c r="BB8" s="193"/>
      <c r="BC8" s="193"/>
      <c r="BD8" s="193"/>
      <c r="BE8" s="197"/>
      <c r="BF8" s="197"/>
      <c r="BG8" s="197"/>
      <c r="BH8" s="197"/>
      <c r="BI8" s="197"/>
      <c r="BJ8" s="197"/>
      <c r="BK8" s="197"/>
      <c r="BL8" s="197"/>
      <c r="BM8" s="197"/>
      <c r="BN8" s="197"/>
      <c r="BO8" s="197"/>
      <c r="BP8" s="197"/>
    </row>
    <row r="9" ht="15.8" hidden="1" customHeight="1" outlineLevel="1" spans="1:68">
      <c r="A9" s="131"/>
      <c r="B9" s="357"/>
      <c r="C9" s="358">
        <v>2.1</v>
      </c>
      <c r="D9" s="218" t="s">
        <v>954</v>
      </c>
      <c r="E9" s="359"/>
      <c r="F9" s="161"/>
      <c r="G9" s="166"/>
      <c r="H9" s="166"/>
      <c r="I9" s="161"/>
      <c r="J9" s="161"/>
      <c r="K9" s="161"/>
      <c r="L9" s="161"/>
      <c r="M9" s="161"/>
      <c r="N9" s="161"/>
      <c r="O9" s="161"/>
      <c r="P9" s="161"/>
      <c r="Q9" s="195"/>
      <c r="R9" s="161"/>
      <c r="S9" s="161"/>
      <c r="T9" s="161"/>
      <c r="U9" s="161"/>
      <c r="V9" s="161"/>
      <c r="W9" s="161"/>
      <c r="X9" s="161"/>
      <c r="Y9" s="193"/>
      <c r="Z9" s="193"/>
      <c r="AA9" s="193"/>
      <c r="AB9" s="193"/>
      <c r="AC9" s="193"/>
      <c r="AD9" s="193"/>
      <c r="AE9" s="193"/>
      <c r="AF9" s="193"/>
      <c r="AG9" s="193"/>
      <c r="AH9" s="193"/>
      <c r="AI9" s="193"/>
      <c r="AJ9" s="193"/>
      <c r="AK9" s="193"/>
      <c r="AL9" s="193"/>
      <c r="AM9" s="193"/>
      <c r="AN9" s="193"/>
      <c r="AO9" s="193"/>
      <c r="AP9" s="193"/>
      <c r="AQ9" s="193"/>
      <c r="AR9" s="193"/>
      <c r="AS9" s="193"/>
      <c r="AT9" s="193"/>
      <c r="AU9" s="193"/>
      <c r="AV9" s="193"/>
      <c r="AW9" s="193"/>
      <c r="AX9" s="193"/>
      <c r="AY9" s="193"/>
      <c r="AZ9" s="193"/>
      <c r="BA9" s="193"/>
      <c r="BB9" s="193"/>
      <c r="BC9" s="193"/>
      <c r="BD9" s="193"/>
      <c r="BE9" s="197"/>
      <c r="BF9" s="197"/>
      <c r="BG9" s="197"/>
      <c r="BH9" s="197"/>
      <c r="BI9" s="197"/>
      <c r="BJ9" s="197"/>
      <c r="BK9" s="197"/>
      <c r="BL9" s="197"/>
      <c r="BM9" s="197"/>
      <c r="BN9" s="197"/>
      <c r="BO9" s="197"/>
      <c r="BP9" s="197"/>
    </row>
    <row r="10" ht="15.8" hidden="1" customHeight="1" outlineLevel="1" spans="1:68">
      <c r="A10" s="131"/>
      <c r="B10" s="357"/>
      <c r="C10" s="358">
        <v>2.2</v>
      </c>
      <c r="D10" s="218" t="s">
        <v>955</v>
      </c>
      <c r="E10" s="359"/>
      <c r="F10" s="166"/>
      <c r="G10" s="166"/>
      <c r="H10" s="166"/>
      <c r="I10" s="161"/>
      <c r="J10" s="161"/>
      <c r="K10" s="161"/>
      <c r="L10" s="161"/>
      <c r="M10" s="161"/>
      <c r="N10" s="161"/>
      <c r="O10" s="161"/>
      <c r="P10" s="161"/>
      <c r="Q10" s="195"/>
      <c r="R10" s="161"/>
      <c r="S10" s="161"/>
      <c r="T10" s="161"/>
      <c r="U10" s="161"/>
      <c r="V10" s="161"/>
      <c r="W10" s="161"/>
      <c r="X10" s="161"/>
      <c r="Y10" s="193"/>
      <c r="Z10" s="193"/>
      <c r="AA10" s="193"/>
      <c r="AB10" s="193"/>
      <c r="AC10" s="193"/>
      <c r="AD10" s="193"/>
      <c r="AE10" s="193"/>
      <c r="AF10" s="193"/>
      <c r="AG10" s="193"/>
      <c r="AH10" s="193"/>
      <c r="AI10" s="193"/>
      <c r="AJ10" s="193"/>
      <c r="AK10" s="193"/>
      <c r="AL10" s="193"/>
      <c r="AM10" s="193"/>
      <c r="AN10" s="193"/>
      <c r="AO10" s="193"/>
      <c r="AP10" s="193"/>
      <c r="AQ10" s="193"/>
      <c r="AR10" s="193"/>
      <c r="AS10" s="193"/>
      <c r="AT10" s="193"/>
      <c r="AU10" s="193"/>
      <c r="AV10" s="193"/>
      <c r="AW10" s="193"/>
      <c r="AX10" s="193"/>
      <c r="AY10" s="193"/>
      <c r="AZ10" s="193"/>
      <c r="BA10" s="193"/>
      <c r="BB10" s="193"/>
      <c r="BC10" s="193"/>
      <c r="BD10" s="193"/>
      <c r="BE10" s="197"/>
      <c r="BF10" s="197"/>
      <c r="BG10" s="197"/>
      <c r="BH10" s="197"/>
      <c r="BI10" s="197"/>
      <c r="BJ10" s="197"/>
      <c r="BK10" s="197"/>
      <c r="BL10" s="197"/>
      <c r="BM10" s="197"/>
      <c r="BN10" s="197"/>
      <c r="BO10" s="197"/>
      <c r="BP10" s="197"/>
    </row>
    <row r="11" ht="15.8" hidden="1" customHeight="1" outlineLevel="1" spans="1:68">
      <c r="A11" s="131"/>
      <c r="B11" s="357"/>
      <c r="C11" s="358">
        <v>2.3</v>
      </c>
      <c r="D11" s="218" t="s">
        <v>956</v>
      </c>
      <c r="E11" s="159"/>
      <c r="F11" s="161"/>
      <c r="G11" s="161"/>
      <c r="H11" s="166"/>
      <c r="I11" s="166"/>
      <c r="J11" s="166"/>
      <c r="K11" s="166"/>
      <c r="L11" s="166"/>
      <c r="M11" s="166"/>
      <c r="N11" s="190"/>
      <c r="O11" s="190"/>
      <c r="P11" s="190"/>
      <c r="Q11" s="190"/>
      <c r="R11" s="190"/>
      <c r="S11" s="161"/>
      <c r="T11" s="161"/>
      <c r="U11" s="161"/>
      <c r="V11" s="161"/>
      <c r="W11" s="161"/>
      <c r="X11" s="161"/>
      <c r="Y11" s="193"/>
      <c r="Z11" s="193"/>
      <c r="AA11" s="193"/>
      <c r="AB11" s="193"/>
      <c r="AC11" s="193"/>
      <c r="AD11" s="193"/>
      <c r="AE11" s="193"/>
      <c r="AF11" s="193"/>
      <c r="AG11" s="193"/>
      <c r="AH11" s="193"/>
      <c r="AI11" s="193"/>
      <c r="AJ11" s="193"/>
      <c r="AK11" s="193"/>
      <c r="AL11" s="193"/>
      <c r="AM11" s="193"/>
      <c r="AN11" s="193"/>
      <c r="AO11" s="193"/>
      <c r="AP11" s="193"/>
      <c r="AQ11" s="193"/>
      <c r="AR11" s="193"/>
      <c r="AS11" s="193"/>
      <c r="AT11" s="193"/>
      <c r="AU11" s="193"/>
      <c r="AV11" s="193"/>
      <c r="AW11" s="193"/>
      <c r="AX11" s="193"/>
      <c r="AY11" s="193"/>
      <c r="AZ11" s="193"/>
      <c r="BA11" s="193"/>
      <c r="BB11" s="193"/>
      <c r="BC11" s="193"/>
      <c r="BD11" s="193"/>
      <c r="BE11" s="197"/>
      <c r="BF11" s="197"/>
      <c r="BG11" s="197"/>
      <c r="BH11" s="197"/>
      <c r="BI11" s="197"/>
      <c r="BJ11" s="197"/>
      <c r="BK11" s="197"/>
      <c r="BL11" s="197"/>
      <c r="BM11" s="197"/>
      <c r="BN11" s="197"/>
      <c r="BO11" s="197"/>
      <c r="BP11" s="197"/>
    </row>
    <row r="12" ht="15.8" hidden="1" customHeight="1" outlineLevel="1" spans="1:68">
      <c r="A12" s="131"/>
      <c r="B12" s="357"/>
      <c r="C12" s="358">
        <v>2.4</v>
      </c>
      <c r="D12" s="218" t="s">
        <v>957</v>
      </c>
      <c r="E12" s="159"/>
      <c r="F12" s="161"/>
      <c r="G12" s="161"/>
      <c r="H12" s="166"/>
      <c r="I12" s="166"/>
      <c r="J12" s="166"/>
      <c r="K12" s="166"/>
      <c r="L12" s="166"/>
      <c r="M12" s="161"/>
      <c r="N12" s="161"/>
      <c r="O12" s="161"/>
      <c r="P12" s="161"/>
      <c r="Q12" s="195"/>
      <c r="R12" s="161"/>
      <c r="S12" s="161"/>
      <c r="T12" s="161"/>
      <c r="U12" s="161"/>
      <c r="V12" s="161"/>
      <c r="W12" s="161"/>
      <c r="X12" s="161"/>
      <c r="Y12" s="193"/>
      <c r="Z12" s="193"/>
      <c r="AA12" s="193"/>
      <c r="AB12" s="193"/>
      <c r="AC12" s="193"/>
      <c r="AD12" s="193"/>
      <c r="AE12" s="193"/>
      <c r="AF12" s="193"/>
      <c r="AG12" s="193"/>
      <c r="AH12" s="193"/>
      <c r="AI12" s="193"/>
      <c r="AJ12" s="193"/>
      <c r="AK12" s="193"/>
      <c r="AL12" s="193"/>
      <c r="AM12" s="193"/>
      <c r="AN12" s="193"/>
      <c r="AO12" s="193"/>
      <c r="AP12" s="193"/>
      <c r="AQ12" s="193"/>
      <c r="AR12" s="193"/>
      <c r="AS12" s="193"/>
      <c r="AT12" s="193"/>
      <c r="AU12" s="193"/>
      <c r="AV12" s="193"/>
      <c r="AW12" s="193"/>
      <c r="AX12" s="193"/>
      <c r="AY12" s="193"/>
      <c r="AZ12" s="193"/>
      <c r="BA12" s="193"/>
      <c r="BB12" s="193"/>
      <c r="BC12" s="193"/>
      <c r="BD12" s="193"/>
      <c r="BE12" s="197"/>
      <c r="BF12" s="197"/>
      <c r="BG12" s="197"/>
      <c r="BH12" s="197"/>
      <c r="BI12" s="197"/>
      <c r="BJ12" s="197"/>
      <c r="BK12" s="197"/>
      <c r="BL12" s="197"/>
      <c r="BM12" s="197"/>
      <c r="BN12" s="197"/>
      <c r="BO12" s="197"/>
      <c r="BP12" s="197"/>
    </row>
    <row r="13" hidden="1" collapsed="1" spans="1:68">
      <c r="A13" s="131"/>
      <c r="B13" s="357">
        <v>3</v>
      </c>
      <c r="C13" s="218" t="s">
        <v>958</v>
      </c>
      <c r="D13" s="218"/>
      <c r="E13" s="159"/>
      <c r="F13" s="161"/>
      <c r="G13" s="161"/>
      <c r="H13" s="160"/>
      <c r="I13" s="160"/>
      <c r="J13" s="160"/>
      <c r="K13" s="160"/>
      <c r="L13" s="160"/>
      <c r="M13" s="160"/>
      <c r="N13" s="160"/>
      <c r="O13" s="160"/>
      <c r="P13" s="160"/>
      <c r="Q13" s="160"/>
      <c r="R13" s="160"/>
      <c r="S13" s="160"/>
      <c r="T13" s="160"/>
      <c r="U13" s="160"/>
      <c r="V13" s="160"/>
      <c r="W13" s="196"/>
      <c r="X13" s="196"/>
      <c r="Y13" s="196"/>
      <c r="Z13" s="196"/>
      <c r="AA13" s="196"/>
      <c r="AB13" s="196"/>
      <c r="AC13" s="196"/>
      <c r="AD13" s="196"/>
      <c r="AE13" s="196"/>
      <c r="AF13" s="196"/>
      <c r="AG13" s="196"/>
      <c r="AH13" s="196"/>
      <c r="AI13" s="193"/>
      <c r="AJ13" s="193"/>
      <c r="AK13" s="193"/>
      <c r="AL13" s="193"/>
      <c r="AM13" s="193"/>
      <c r="AN13" s="193"/>
      <c r="AO13" s="193"/>
      <c r="AP13" s="193"/>
      <c r="AQ13" s="193"/>
      <c r="AR13" s="193"/>
      <c r="AS13" s="193"/>
      <c r="AT13" s="193"/>
      <c r="AU13" s="193"/>
      <c r="AV13" s="193"/>
      <c r="AW13" s="193"/>
      <c r="AX13" s="193"/>
      <c r="AY13" s="193"/>
      <c r="AZ13" s="193"/>
      <c r="BA13" s="193"/>
      <c r="BB13" s="193"/>
      <c r="BC13" s="193"/>
      <c r="BD13" s="193"/>
      <c r="BE13" s="197"/>
      <c r="BF13" s="197"/>
      <c r="BG13" s="197"/>
      <c r="BH13" s="197"/>
      <c r="BI13" s="197"/>
      <c r="BJ13" s="197"/>
      <c r="BK13" s="197"/>
      <c r="BL13" s="197"/>
      <c r="BM13" s="197"/>
      <c r="BN13" s="197"/>
      <c r="BO13" s="197"/>
      <c r="BP13" s="197"/>
    </row>
    <row r="14" s="129" customFormat="1" ht="14.95" hidden="1" customHeight="1" spans="1:68">
      <c r="A14" s="130"/>
      <c r="B14" s="360"/>
      <c r="C14" s="358">
        <v>3.1</v>
      </c>
      <c r="D14" s="201" t="s">
        <v>959</v>
      </c>
      <c r="E14" s="202" t="s">
        <v>960</v>
      </c>
      <c r="F14" s="170"/>
      <c r="G14" s="170"/>
      <c r="H14" s="171"/>
      <c r="I14" s="160"/>
      <c r="J14" s="160"/>
      <c r="K14" s="160"/>
      <c r="L14" s="160"/>
      <c r="M14" s="160"/>
      <c r="N14" s="160"/>
      <c r="O14" s="160"/>
      <c r="P14" s="160"/>
      <c r="Q14" s="160"/>
      <c r="R14" s="160"/>
      <c r="S14" s="171"/>
      <c r="T14" s="171"/>
      <c r="U14" s="171"/>
      <c r="V14" s="171"/>
      <c r="W14" s="171"/>
      <c r="X14" s="191"/>
      <c r="Y14" s="193"/>
      <c r="Z14" s="193"/>
      <c r="AA14" s="193"/>
      <c r="AB14" s="193"/>
      <c r="AC14" s="193"/>
      <c r="AD14" s="193"/>
      <c r="AE14" s="193"/>
      <c r="AF14" s="193"/>
      <c r="AG14" s="193"/>
      <c r="AH14" s="193"/>
      <c r="AI14" s="193"/>
      <c r="AJ14" s="193"/>
      <c r="AK14" s="193"/>
      <c r="AL14" s="193"/>
      <c r="AM14" s="193"/>
      <c r="AN14" s="193"/>
      <c r="AO14" s="193"/>
      <c r="AP14" s="193"/>
      <c r="AQ14" s="193"/>
      <c r="AR14" s="193"/>
      <c r="AS14" s="193"/>
      <c r="AT14" s="193"/>
      <c r="AU14" s="193"/>
      <c r="AV14" s="193"/>
      <c r="AW14" s="193"/>
      <c r="AX14" s="193"/>
      <c r="AY14" s="193"/>
      <c r="AZ14" s="193"/>
      <c r="BA14" s="193"/>
      <c r="BB14" s="193"/>
      <c r="BC14" s="193"/>
      <c r="BD14" s="193"/>
      <c r="BE14" s="197"/>
      <c r="BF14" s="197"/>
      <c r="BG14" s="197"/>
      <c r="BH14" s="197"/>
      <c r="BI14" s="197"/>
      <c r="BJ14" s="197"/>
      <c r="BK14" s="197"/>
      <c r="BL14" s="197"/>
      <c r="BM14" s="197"/>
      <c r="BN14" s="197"/>
      <c r="BO14" s="197"/>
      <c r="BP14" s="197"/>
    </row>
    <row r="15" s="129" customFormat="1" ht="14.95" hidden="1" customHeight="1" outlineLevel="1" spans="1:68">
      <c r="A15" s="130"/>
      <c r="B15" s="361"/>
      <c r="C15" s="358"/>
      <c r="D15" s="219" t="s">
        <v>961</v>
      </c>
      <c r="E15" s="205"/>
      <c r="F15" s="170"/>
      <c r="G15" s="170"/>
      <c r="H15" s="171"/>
      <c r="I15" s="166"/>
      <c r="J15" s="166"/>
      <c r="K15" s="166"/>
      <c r="L15" s="171"/>
      <c r="M15" s="171"/>
      <c r="N15" s="171"/>
      <c r="O15" s="191"/>
      <c r="P15" s="191"/>
      <c r="Q15" s="195"/>
      <c r="R15" s="191"/>
      <c r="S15" s="191"/>
      <c r="T15" s="191"/>
      <c r="U15" s="191"/>
      <c r="V15" s="191"/>
      <c r="W15" s="191"/>
      <c r="X15" s="191"/>
      <c r="Y15" s="193"/>
      <c r="Z15" s="193"/>
      <c r="AA15" s="193"/>
      <c r="AB15" s="193"/>
      <c r="AC15" s="193"/>
      <c r="AD15" s="193"/>
      <c r="AE15" s="193"/>
      <c r="AF15" s="193"/>
      <c r="AG15" s="193"/>
      <c r="AH15" s="193"/>
      <c r="AI15" s="193"/>
      <c r="AJ15" s="193"/>
      <c r="AK15" s="193"/>
      <c r="AL15" s="193"/>
      <c r="AM15" s="193"/>
      <c r="AN15" s="193"/>
      <c r="AO15" s="193"/>
      <c r="AP15" s="193"/>
      <c r="AQ15" s="193"/>
      <c r="AR15" s="193"/>
      <c r="AS15" s="193"/>
      <c r="AT15" s="193"/>
      <c r="AU15" s="193"/>
      <c r="AV15" s="193"/>
      <c r="AW15" s="193"/>
      <c r="AX15" s="193"/>
      <c r="AY15" s="193"/>
      <c r="AZ15" s="193"/>
      <c r="BA15" s="193"/>
      <c r="BB15" s="193"/>
      <c r="BC15" s="193"/>
      <c r="BD15" s="193"/>
      <c r="BE15" s="197"/>
      <c r="BF15" s="197"/>
      <c r="BG15" s="197"/>
      <c r="BH15" s="197"/>
      <c r="BI15" s="197"/>
      <c r="BJ15" s="197"/>
      <c r="BK15" s="197"/>
      <c r="BL15" s="197"/>
      <c r="BM15" s="197"/>
      <c r="BN15" s="197"/>
      <c r="BO15" s="197"/>
      <c r="BP15" s="197"/>
    </row>
    <row r="16" s="129" customFormat="1" ht="14.95" hidden="1" customHeight="1" outlineLevel="1" spans="1:68">
      <c r="A16" s="130"/>
      <c r="B16" s="361"/>
      <c r="C16" s="358"/>
      <c r="D16" s="219" t="s">
        <v>962</v>
      </c>
      <c r="E16" s="205"/>
      <c r="F16" s="170"/>
      <c r="G16" s="170"/>
      <c r="H16" s="171"/>
      <c r="I16" s="166"/>
      <c r="J16" s="166"/>
      <c r="K16" s="166"/>
      <c r="L16" s="171"/>
      <c r="M16" s="171"/>
      <c r="N16" s="171"/>
      <c r="O16" s="191"/>
      <c r="P16" s="191"/>
      <c r="Q16" s="195"/>
      <c r="R16" s="191"/>
      <c r="S16" s="191"/>
      <c r="T16" s="191"/>
      <c r="U16" s="191"/>
      <c r="V16" s="191"/>
      <c r="W16" s="191"/>
      <c r="X16" s="191"/>
      <c r="Y16" s="193"/>
      <c r="Z16" s="193"/>
      <c r="AA16" s="193"/>
      <c r="AB16" s="193"/>
      <c r="AC16" s="193"/>
      <c r="AD16" s="193"/>
      <c r="AE16" s="193"/>
      <c r="AF16" s="193"/>
      <c r="AG16" s="193"/>
      <c r="AH16" s="193"/>
      <c r="AI16" s="193"/>
      <c r="AJ16" s="193"/>
      <c r="AK16" s="193"/>
      <c r="AL16" s="193"/>
      <c r="AM16" s="193"/>
      <c r="AN16" s="193"/>
      <c r="AO16" s="193"/>
      <c r="AP16" s="193"/>
      <c r="AQ16" s="193"/>
      <c r="AR16" s="193"/>
      <c r="AS16" s="193"/>
      <c r="AT16" s="193"/>
      <c r="AU16" s="193"/>
      <c r="AV16" s="193"/>
      <c r="AW16" s="193"/>
      <c r="AX16" s="193"/>
      <c r="AY16" s="193"/>
      <c r="AZ16" s="193"/>
      <c r="BA16" s="193"/>
      <c r="BB16" s="193"/>
      <c r="BC16" s="193"/>
      <c r="BD16" s="193"/>
      <c r="BE16" s="197"/>
      <c r="BF16" s="197"/>
      <c r="BG16" s="197"/>
      <c r="BH16" s="197"/>
      <c r="BI16" s="197"/>
      <c r="BJ16" s="197"/>
      <c r="BK16" s="197"/>
      <c r="BL16" s="197"/>
      <c r="BM16" s="197"/>
      <c r="BN16" s="197"/>
      <c r="BO16" s="197"/>
      <c r="BP16" s="197"/>
    </row>
    <row r="17" s="129" customFormat="1" ht="14.95" hidden="1" customHeight="1" outlineLevel="1" spans="1:68">
      <c r="A17" s="130"/>
      <c r="B17" s="361"/>
      <c r="C17" s="358"/>
      <c r="D17" s="219" t="s">
        <v>963</v>
      </c>
      <c r="E17" s="205"/>
      <c r="F17" s="170"/>
      <c r="G17" s="170"/>
      <c r="H17" s="171"/>
      <c r="I17" s="171"/>
      <c r="J17" s="171"/>
      <c r="K17" s="171"/>
      <c r="L17" s="166"/>
      <c r="M17" s="166"/>
      <c r="N17" s="166"/>
      <c r="O17" s="171"/>
      <c r="P17" s="171"/>
      <c r="Q17" s="191"/>
      <c r="R17" s="191"/>
      <c r="S17" s="191"/>
      <c r="T17" s="191"/>
      <c r="U17" s="191"/>
      <c r="V17" s="191"/>
      <c r="W17" s="191"/>
      <c r="X17" s="191"/>
      <c r="Y17" s="193"/>
      <c r="Z17" s="193"/>
      <c r="AA17" s="193"/>
      <c r="AB17" s="193"/>
      <c r="AC17" s="193"/>
      <c r="AD17" s="193"/>
      <c r="AE17" s="193"/>
      <c r="AF17" s="193"/>
      <c r="AG17" s="193"/>
      <c r="AH17" s="193"/>
      <c r="AI17" s="193"/>
      <c r="AJ17" s="193"/>
      <c r="AK17" s="193"/>
      <c r="AL17" s="193"/>
      <c r="AM17" s="193"/>
      <c r="AN17" s="193"/>
      <c r="AO17" s="193"/>
      <c r="AP17" s="193"/>
      <c r="AQ17" s="193"/>
      <c r="AR17" s="193"/>
      <c r="AS17" s="193"/>
      <c r="AT17" s="193"/>
      <c r="AU17" s="193"/>
      <c r="AV17" s="193"/>
      <c r="AW17" s="193"/>
      <c r="AX17" s="193"/>
      <c r="AY17" s="193"/>
      <c r="AZ17" s="193"/>
      <c r="BA17" s="193"/>
      <c r="BB17" s="193"/>
      <c r="BC17" s="193"/>
      <c r="BD17" s="193"/>
      <c r="BE17" s="197"/>
      <c r="BF17" s="197"/>
      <c r="BG17" s="197"/>
      <c r="BH17" s="197"/>
      <c r="BI17" s="197"/>
      <c r="BJ17" s="197"/>
      <c r="BK17" s="197"/>
      <c r="BL17" s="197"/>
      <c r="BM17" s="197"/>
      <c r="BN17" s="197"/>
      <c r="BO17" s="197"/>
      <c r="BP17" s="197"/>
    </row>
    <row r="18" s="129" customFormat="1" ht="14.95" hidden="1" customHeight="1" outlineLevel="1" spans="1:68">
      <c r="A18" s="130"/>
      <c r="B18" s="361"/>
      <c r="C18" s="358"/>
      <c r="D18" s="219" t="s">
        <v>964</v>
      </c>
      <c r="E18" s="205"/>
      <c r="F18" s="170"/>
      <c r="G18" s="170"/>
      <c r="H18" s="171"/>
      <c r="I18" s="171"/>
      <c r="J18" s="171"/>
      <c r="K18" s="171"/>
      <c r="L18" s="171"/>
      <c r="M18" s="171"/>
      <c r="N18" s="171"/>
      <c r="O18" s="166"/>
      <c r="P18" s="171"/>
      <c r="Q18" s="191"/>
      <c r="R18" s="191"/>
      <c r="S18" s="191"/>
      <c r="T18" s="191"/>
      <c r="U18" s="191"/>
      <c r="V18" s="191"/>
      <c r="W18" s="191"/>
      <c r="X18" s="191"/>
      <c r="Y18" s="193"/>
      <c r="Z18" s="193"/>
      <c r="AA18" s="193"/>
      <c r="AB18" s="193"/>
      <c r="AC18" s="193"/>
      <c r="AD18" s="193"/>
      <c r="AE18" s="193"/>
      <c r="AF18" s="193"/>
      <c r="AG18" s="193"/>
      <c r="AH18" s="193"/>
      <c r="AI18" s="193"/>
      <c r="AJ18" s="193"/>
      <c r="AK18" s="193"/>
      <c r="AL18" s="193"/>
      <c r="AM18" s="193"/>
      <c r="AN18" s="193"/>
      <c r="AO18" s="193"/>
      <c r="AP18" s="193"/>
      <c r="AQ18" s="193"/>
      <c r="AR18" s="193"/>
      <c r="AS18" s="193"/>
      <c r="AT18" s="193"/>
      <c r="AU18" s="193"/>
      <c r="AV18" s="193"/>
      <c r="AW18" s="193"/>
      <c r="AX18" s="193"/>
      <c r="AY18" s="193"/>
      <c r="AZ18" s="193"/>
      <c r="BA18" s="193"/>
      <c r="BB18" s="193"/>
      <c r="BC18" s="193"/>
      <c r="BD18" s="193"/>
      <c r="BE18" s="197"/>
      <c r="BF18" s="197"/>
      <c r="BG18" s="197"/>
      <c r="BH18" s="197"/>
      <c r="BI18" s="197"/>
      <c r="BJ18" s="197"/>
      <c r="BK18" s="197"/>
      <c r="BL18" s="197"/>
      <c r="BM18" s="197"/>
      <c r="BN18" s="197"/>
      <c r="BO18" s="197"/>
      <c r="BP18" s="197"/>
    </row>
    <row r="19" s="129" customFormat="1" ht="14.95" hidden="1" customHeight="1" outlineLevel="1" spans="1:68">
      <c r="A19" s="130"/>
      <c r="B19" s="361"/>
      <c r="C19" s="358"/>
      <c r="D19" s="219" t="s">
        <v>965</v>
      </c>
      <c r="E19" s="205"/>
      <c r="F19" s="170"/>
      <c r="G19" s="170"/>
      <c r="H19" s="171"/>
      <c r="I19" s="171"/>
      <c r="J19" s="171"/>
      <c r="K19" s="171"/>
      <c r="L19" s="171"/>
      <c r="M19" s="171"/>
      <c r="N19" s="171"/>
      <c r="O19" s="372"/>
      <c r="P19" s="372"/>
      <c r="Q19" s="372"/>
      <c r="R19" s="372"/>
      <c r="S19" s="372"/>
      <c r="T19" s="372"/>
      <c r="U19" s="191"/>
      <c r="V19" s="191"/>
      <c r="W19" s="191"/>
      <c r="X19" s="191"/>
      <c r="Y19" s="193"/>
      <c r="Z19" s="193"/>
      <c r="AA19" s="193"/>
      <c r="AB19" s="193"/>
      <c r="AC19" s="193"/>
      <c r="AD19" s="193"/>
      <c r="AE19" s="193"/>
      <c r="AF19" s="193"/>
      <c r="AG19" s="193"/>
      <c r="AH19" s="193"/>
      <c r="AI19" s="193"/>
      <c r="AJ19" s="193"/>
      <c r="AK19" s="193"/>
      <c r="AL19" s="193"/>
      <c r="AM19" s="193"/>
      <c r="AN19" s="193"/>
      <c r="AO19" s="193"/>
      <c r="AP19" s="193"/>
      <c r="AQ19" s="193"/>
      <c r="AR19" s="193"/>
      <c r="AS19" s="193"/>
      <c r="AT19" s="193"/>
      <c r="AU19" s="193"/>
      <c r="AV19" s="193"/>
      <c r="AW19" s="193"/>
      <c r="AX19" s="193"/>
      <c r="AY19" s="193"/>
      <c r="AZ19" s="193"/>
      <c r="BA19" s="193"/>
      <c r="BB19" s="193"/>
      <c r="BC19" s="193"/>
      <c r="BD19" s="193"/>
      <c r="BE19" s="197"/>
      <c r="BF19" s="197"/>
      <c r="BG19" s="197"/>
      <c r="BH19" s="197"/>
      <c r="BI19" s="197"/>
      <c r="BJ19" s="197"/>
      <c r="BK19" s="197"/>
      <c r="BL19" s="197"/>
      <c r="BM19" s="197"/>
      <c r="BN19" s="197"/>
      <c r="BO19" s="197"/>
      <c r="BP19" s="197"/>
    </row>
    <row r="20" ht="14.95" hidden="1" customHeight="1" spans="1:68">
      <c r="A20" s="131"/>
      <c r="B20" s="362"/>
      <c r="C20" s="358">
        <v>3.2</v>
      </c>
      <c r="D20" s="201" t="s">
        <v>966</v>
      </c>
      <c r="E20" s="202" t="s">
        <v>967</v>
      </c>
      <c r="F20" s="175"/>
      <c r="G20" s="175"/>
      <c r="H20" s="171"/>
      <c r="I20" s="160"/>
      <c r="J20" s="160"/>
      <c r="K20" s="160"/>
      <c r="L20" s="160"/>
      <c r="M20" s="160"/>
      <c r="N20" s="160"/>
      <c r="O20" s="160"/>
      <c r="P20" s="160"/>
      <c r="Q20" s="160"/>
      <c r="R20" s="160"/>
      <c r="S20" s="171"/>
      <c r="T20" s="171"/>
      <c r="U20" s="171"/>
      <c r="V20" s="171"/>
      <c r="W20" s="171"/>
      <c r="X20" s="191"/>
      <c r="Y20" s="192"/>
      <c r="Z20" s="192"/>
      <c r="AA20" s="192"/>
      <c r="AB20" s="192"/>
      <c r="AC20" s="192"/>
      <c r="AD20" s="192"/>
      <c r="AE20" s="192"/>
      <c r="AF20" s="192"/>
      <c r="AG20" s="192"/>
      <c r="AH20" s="192"/>
      <c r="AI20" s="192"/>
      <c r="AJ20" s="192"/>
      <c r="AK20" s="192"/>
      <c r="AL20" s="192"/>
      <c r="AM20" s="192"/>
      <c r="AN20" s="192"/>
      <c r="AO20" s="192"/>
      <c r="AP20" s="192"/>
      <c r="AQ20" s="192"/>
      <c r="AR20" s="192"/>
      <c r="AS20" s="192"/>
      <c r="AT20" s="192"/>
      <c r="AU20" s="192"/>
      <c r="AV20" s="192"/>
      <c r="AW20" s="192"/>
      <c r="AX20" s="192"/>
      <c r="AY20" s="192"/>
      <c r="AZ20" s="192"/>
      <c r="BA20" s="192"/>
      <c r="BB20" s="192"/>
      <c r="BC20" s="192"/>
      <c r="BD20" s="192"/>
      <c r="BE20" s="197"/>
      <c r="BF20" s="197"/>
      <c r="BG20" s="197"/>
      <c r="BH20" s="197"/>
      <c r="BI20" s="197"/>
      <c r="BJ20" s="197"/>
      <c r="BK20" s="197"/>
      <c r="BL20" s="197"/>
      <c r="BM20" s="197"/>
      <c r="BN20" s="197"/>
      <c r="BO20" s="197"/>
      <c r="BP20" s="197"/>
    </row>
    <row r="21" s="129" customFormat="1" ht="14.95" hidden="1" customHeight="1" outlineLevel="1" spans="1:68">
      <c r="A21" s="130"/>
      <c r="B21" s="361"/>
      <c r="C21" s="358"/>
      <c r="D21" s="219" t="s">
        <v>968</v>
      </c>
      <c r="E21" s="205"/>
      <c r="F21" s="170"/>
      <c r="G21" s="170"/>
      <c r="H21" s="171"/>
      <c r="I21" s="166"/>
      <c r="J21" s="166"/>
      <c r="K21" s="166"/>
      <c r="L21" s="166"/>
      <c r="M21" s="170"/>
      <c r="N21" s="171"/>
      <c r="O21" s="191"/>
      <c r="P21" s="191"/>
      <c r="Q21" s="195"/>
      <c r="R21" s="191"/>
      <c r="S21" s="171"/>
      <c r="T21" s="191"/>
      <c r="U21" s="191"/>
      <c r="V21" s="191"/>
      <c r="W21" s="191"/>
      <c r="X21" s="191"/>
      <c r="Y21" s="193"/>
      <c r="Z21" s="193"/>
      <c r="AA21" s="193"/>
      <c r="AB21" s="193"/>
      <c r="AC21" s="193"/>
      <c r="AD21" s="193"/>
      <c r="AE21" s="193"/>
      <c r="AF21" s="193"/>
      <c r="AG21" s="193"/>
      <c r="AH21" s="193"/>
      <c r="AI21" s="193"/>
      <c r="AJ21" s="193"/>
      <c r="AK21" s="193"/>
      <c r="AL21" s="193"/>
      <c r="AM21" s="193"/>
      <c r="AN21" s="193"/>
      <c r="AO21" s="193"/>
      <c r="AP21" s="193"/>
      <c r="AQ21" s="193"/>
      <c r="AR21" s="193"/>
      <c r="AS21" s="193"/>
      <c r="AT21" s="193"/>
      <c r="AU21" s="193"/>
      <c r="AV21" s="193"/>
      <c r="AW21" s="193"/>
      <c r="AX21" s="193"/>
      <c r="AY21" s="193"/>
      <c r="AZ21" s="193"/>
      <c r="BA21" s="193"/>
      <c r="BB21" s="193"/>
      <c r="BC21" s="193"/>
      <c r="BD21" s="193"/>
      <c r="BE21" s="197"/>
      <c r="BF21" s="197"/>
      <c r="BG21" s="197"/>
      <c r="BH21" s="197"/>
      <c r="BI21" s="197"/>
      <c r="BJ21" s="197"/>
      <c r="BK21" s="197"/>
      <c r="BL21" s="197"/>
      <c r="BM21" s="197"/>
      <c r="BN21" s="197"/>
      <c r="BO21" s="197"/>
      <c r="BP21" s="197"/>
    </row>
    <row r="22" s="129" customFormat="1" ht="14.95" hidden="1" customHeight="1" outlineLevel="1" spans="1:68">
      <c r="A22" s="130"/>
      <c r="B22" s="361"/>
      <c r="C22" s="358"/>
      <c r="D22" s="219" t="s">
        <v>969</v>
      </c>
      <c r="E22" s="205"/>
      <c r="F22" s="170"/>
      <c r="G22" s="170"/>
      <c r="H22" s="171"/>
      <c r="I22" s="171"/>
      <c r="J22" s="171"/>
      <c r="K22" s="171"/>
      <c r="L22" s="171"/>
      <c r="M22" s="166"/>
      <c r="N22" s="171"/>
      <c r="O22" s="171"/>
      <c r="P22" s="191"/>
      <c r="Q22" s="191"/>
      <c r="R22" s="191"/>
      <c r="S22" s="171"/>
      <c r="T22" s="191"/>
      <c r="U22" s="191"/>
      <c r="V22" s="191"/>
      <c r="W22" s="191"/>
      <c r="X22" s="191"/>
      <c r="Y22" s="193"/>
      <c r="Z22" s="193"/>
      <c r="AA22" s="193"/>
      <c r="AB22" s="193"/>
      <c r="AC22" s="193"/>
      <c r="AD22" s="193"/>
      <c r="AE22" s="193"/>
      <c r="AF22" s="193"/>
      <c r="AG22" s="193"/>
      <c r="AH22" s="193"/>
      <c r="AI22" s="193"/>
      <c r="AJ22" s="193"/>
      <c r="AK22" s="193"/>
      <c r="AL22" s="193"/>
      <c r="AM22" s="193"/>
      <c r="AN22" s="193"/>
      <c r="AO22" s="193"/>
      <c r="AP22" s="193"/>
      <c r="AQ22" s="193"/>
      <c r="AR22" s="193"/>
      <c r="AS22" s="193"/>
      <c r="AT22" s="193"/>
      <c r="AU22" s="193"/>
      <c r="AV22" s="193"/>
      <c r="AW22" s="193"/>
      <c r="AX22" s="193"/>
      <c r="AY22" s="193"/>
      <c r="AZ22" s="193"/>
      <c r="BA22" s="193"/>
      <c r="BB22" s="193"/>
      <c r="BC22" s="193"/>
      <c r="BD22" s="193"/>
      <c r="BE22" s="197"/>
      <c r="BF22" s="197"/>
      <c r="BG22" s="197"/>
      <c r="BH22" s="197"/>
      <c r="BI22" s="197"/>
      <c r="BJ22" s="197"/>
      <c r="BK22" s="197"/>
      <c r="BL22" s="197"/>
      <c r="BM22" s="197"/>
      <c r="BN22" s="197"/>
      <c r="BO22" s="197"/>
      <c r="BP22" s="197"/>
    </row>
    <row r="23" s="129" customFormat="1" ht="25.5" hidden="1" customHeight="1" outlineLevel="1" spans="1:68">
      <c r="A23" s="130"/>
      <c r="B23" s="361"/>
      <c r="C23" s="358"/>
      <c r="D23" s="363" t="s">
        <v>970</v>
      </c>
      <c r="E23" s="205"/>
      <c r="F23" s="170"/>
      <c r="G23" s="170"/>
      <c r="H23" s="171"/>
      <c r="I23" s="171"/>
      <c r="J23" s="171"/>
      <c r="K23" s="171"/>
      <c r="L23" s="171"/>
      <c r="M23" s="171"/>
      <c r="N23" s="166"/>
      <c r="O23" s="171"/>
      <c r="P23" s="191"/>
      <c r="Q23" s="191"/>
      <c r="R23" s="191"/>
      <c r="S23" s="171"/>
      <c r="T23" s="191"/>
      <c r="U23" s="191"/>
      <c r="V23" s="191"/>
      <c r="W23" s="191"/>
      <c r="X23" s="191"/>
      <c r="Y23" s="193"/>
      <c r="Z23" s="193"/>
      <c r="AA23" s="193"/>
      <c r="AB23" s="193"/>
      <c r="AC23" s="193"/>
      <c r="AD23" s="193"/>
      <c r="AE23" s="193"/>
      <c r="AF23" s="193"/>
      <c r="AG23" s="193"/>
      <c r="AH23" s="193"/>
      <c r="AI23" s="193"/>
      <c r="AJ23" s="193"/>
      <c r="AK23" s="193"/>
      <c r="AL23" s="193"/>
      <c r="AM23" s="193"/>
      <c r="AN23" s="193"/>
      <c r="AO23" s="193"/>
      <c r="AP23" s="193"/>
      <c r="AQ23" s="193"/>
      <c r="AR23" s="193"/>
      <c r="AS23" s="193"/>
      <c r="AT23" s="193"/>
      <c r="AU23" s="193"/>
      <c r="AV23" s="193"/>
      <c r="AW23" s="193"/>
      <c r="AX23" s="193"/>
      <c r="AY23" s="193"/>
      <c r="AZ23" s="193"/>
      <c r="BA23" s="193"/>
      <c r="BB23" s="193"/>
      <c r="BC23" s="193"/>
      <c r="BD23" s="193"/>
      <c r="BE23" s="197"/>
      <c r="BF23" s="197"/>
      <c r="BG23" s="197"/>
      <c r="BH23" s="197"/>
      <c r="BI23" s="197"/>
      <c r="BJ23" s="197"/>
      <c r="BK23" s="197"/>
      <c r="BL23" s="197"/>
      <c r="BM23" s="197"/>
      <c r="BN23" s="197"/>
      <c r="BO23" s="197"/>
      <c r="BP23" s="197"/>
    </row>
    <row r="24" s="129" customFormat="1" ht="14.95" hidden="1" customHeight="1" outlineLevel="1" spans="1:68">
      <c r="A24" s="130"/>
      <c r="B24" s="361"/>
      <c r="C24" s="358"/>
      <c r="D24" s="219" t="s">
        <v>971</v>
      </c>
      <c r="E24" s="205"/>
      <c r="F24" s="170"/>
      <c r="G24" s="170"/>
      <c r="H24" s="171"/>
      <c r="I24" s="171"/>
      <c r="J24" s="171"/>
      <c r="K24" s="171"/>
      <c r="L24" s="171"/>
      <c r="M24" s="171"/>
      <c r="N24" s="171"/>
      <c r="O24" s="166"/>
      <c r="P24" s="191"/>
      <c r="Q24" s="191"/>
      <c r="R24" s="191"/>
      <c r="S24" s="171"/>
      <c r="T24" s="191"/>
      <c r="U24" s="191"/>
      <c r="V24" s="191"/>
      <c r="W24" s="191"/>
      <c r="X24" s="191"/>
      <c r="Y24" s="193"/>
      <c r="Z24" s="193"/>
      <c r="AA24" s="193"/>
      <c r="AB24" s="193"/>
      <c r="AC24" s="193"/>
      <c r="AD24" s="193"/>
      <c r="AE24" s="193"/>
      <c r="AF24" s="193"/>
      <c r="AG24" s="193"/>
      <c r="AH24" s="193"/>
      <c r="AI24" s="193"/>
      <c r="AJ24" s="193"/>
      <c r="AK24" s="193"/>
      <c r="AL24" s="193"/>
      <c r="AM24" s="193"/>
      <c r="AN24" s="193"/>
      <c r="AO24" s="193"/>
      <c r="AP24" s="193"/>
      <c r="AQ24" s="193"/>
      <c r="AR24" s="193"/>
      <c r="AS24" s="193"/>
      <c r="AT24" s="193"/>
      <c r="AU24" s="193"/>
      <c r="AV24" s="193"/>
      <c r="AW24" s="193"/>
      <c r="AX24" s="193"/>
      <c r="AY24" s="193"/>
      <c r="AZ24" s="193"/>
      <c r="BA24" s="193"/>
      <c r="BB24" s="193"/>
      <c r="BC24" s="193"/>
      <c r="BD24" s="193"/>
      <c r="BE24" s="197"/>
      <c r="BF24" s="197"/>
      <c r="BG24" s="197"/>
      <c r="BH24" s="197"/>
      <c r="BI24" s="197"/>
      <c r="BJ24" s="197"/>
      <c r="BK24" s="197"/>
      <c r="BL24" s="197"/>
      <c r="BM24" s="197"/>
      <c r="BN24" s="197"/>
      <c r="BO24" s="197"/>
      <c r="BP24" s="197"/>
    </row>
    <row r="25" s="129" customFormat="1" ht="14.95" hidden="1" customHeight="1" outlineLevel="1" spans="1:68">
      <c r="A25" s="130"/>
      <c r="B25" s="361"/>
      <c r="C25" s="358"/>
      <c r="D25" s="219" t="s">
        <v>972</v>
      </c>
      <c r="E25" s="205"/>
      <c r="F25" s="170"/>
      <c r="G25" s="170"/>
      <c r="H25" s="171"/>
      <c r="I25" s="171"/>
      <c r="J25" s="171"/>
      <c r="K25" s="171"/>
      <c r="L25" s="171"/>
      <c r="M25" s="171"/>
      <c r="N25" s="171"/>
      <c r="O25" s="166"/>
      <c r="P25" s="166"/>
      <c r="Q25" s="166"/>
      <c r="R25" s="166"/>
      <c r="S25" s="171"/>
      <c r="T25" s="191"/>
      <c r="U25" s="191"/>
      <c r="V25" s="191"/>
      <c r="W25" s="191"/>
      <c r="X25" s="191"/>
      <c r="Y25" s="193"/>
      <c r="Z25" s="193"/>
      <c r="AA25" s="193"/>
      <c r="AB25" s="193"/>
      <c r="AC25" s="193"/>
      <c r="AD25" s="193"/>
      <c r="AE25" s="193"/>
      <c r="AF25" s="193"/>
      <c r="AG25" s="193"/>
      <c r="AH25" s="193"/>
      <c r="AI25" s="193"/>
      <c r="AJ25" s="193"/>
      <c r="AK25" s="193"/>
      <c r="AL25" s="193"/>
      <c r="AM25" s="193"/>
      <c r="AN25" s="193"/>
      <c r="AO25" s="193"/>
      <c r="AP25" s="193"/>
      <c r="AQ25" s="193"/>
      <c r="AR25" s="193"/>
      <c r="AS25" s="193"/>
      <c r="AT25" s="193"/>
      <c r="AU25" s="193"/>
      <c r="AV25" s="193"/>
      <c r="AW25" s="193"/>
      <c r="AX25" s="193"/>
      <c r="AY25" s="193"/>
      <c r="AZ25" s="193"/>
      <c r="BA25" s="193"/>
      <c r="BB25" s="193"/>
      <c r="BC25" s="193"/>
      <c r="BD25" s="193"/>
      <c r="BE25" s="197"/>
      <c r="BF25" s="197"/>
      <c r="BG25" s="197"/>
      <c r="BH25" s="197"/>
      <c r="BI25" s="197"/>
      <c r="BJ25" s="197"/>
      <c r="BK25" s="197"/>
      <c r="BL25" s="197"/>
      <c r="BM25" s="197"/>
      <c r="BN25" s="197"/>
      <c r="BO25" s="197"/>
      <c r="BP25" s="197"/>
    </row>
    <row r="26" s="129" customFormat="1" hidden="1" spans="1:68">
      <c r="A26" s="130"/>
      <c r="B26" s="360"/>
      <c r="C26" s="358">
        <v>3.3</v>
      </c>
      <c r="D26" s="201" t="s">
        <v>973</v>
      </c>
      <c r="E26" s="205"/>
      <c r="F26" s="170"/>
      <c r="G26" s="170"/>
      <c r="H26" s="160"/>
      <c r="I26" s="160"/>
      <c r="J26" s="160"/>
      <c r="K26" s="160"/>
      <c r="L26" s="160"/>
      <c r="M26" s="160"/>
      <c r="N26" s="160"/>
      <c r="O26" s="160"/>
      <c r="P26" s="160"/>
      <c r="Q26" s="160"/>
      <c r="R26" s="160"/>
      <c r="S26" s="171"/>
      <c r="T26" s="191"/>
      <c r="U26" s="191"/>
      <c r="V26" s="191"/>
      <c r="W26" s="191"/>
      <c r="X26" s="191"/>
      <c r="Y26" s="193"/>
      <c r="Z26" s="193"/>
      <c r="AA26" s="193"/>
      <c r="AB26" s="193"/>
      <c r="AC26" s="193"/>
      <c r="AD26" s="193"/>
      <c r="AE26" s="193"/>
      <c r="AF26" s="193"/>
      <c r="AG26" s="193"/>
      <c r="AH26" s="193"/>
      <c r="AI26" s="193"/>
      <c r="AJ26" s="193"/>
      <c r="AK26" s="193"/>
      <c r="AL26" s="193"/>
      <c r="AM26" s="193"/>
      <c r="AN26" s="193"/>
      <c r="AO26" s="193"/>
      <c r="AP26" s="193"/>
      <c r="AQ26" s="193"/>
      <c r="AR26" s="193"/>
      <c r="AS26" s="193"/>
      <c r="AT26" s="193"/>
      <c r="AU26" s="193"/>
      <c r="AV26" s="193"/>
      <c r="AW26" s="193"/>
      <c r="AX26" s="193"/>
      <c r="AY26" s="193"/>
      <c r="AZ26" s="193"/>
      <c r="BA26" s="193"/>
      <c r="BB26" s="193"/>
      <c r="BC26" s="193"/>
      <c r="BD26" s="193"/>
      <c r="BE26" s="197"/>
      <c r="BF26" s="197"/>
      <c r="BG26" s="197"/>
      <c r="BH26" s="197"/>
      <c r="BI26" s="197"/>
      <c r="BJ26" s="197"/>
      <c r="BK26" s="197"/>
      <c r="BL26" s="197"/>
      <c r="BM26" s="197"/>
      <c r="BN26" s="197"/>
      <c r="BO26" s="197"/>
      <c r="BP26" s="197"/>
    </row>
    <row r="27" hidden="1" spans="1:68">
      <c r="A27" s="131"/>
      <c r="B27" s="361"/>
      <c r="C27" s="358"/>
      <c r="D27" s="219" t="s">
        <v>974</v>
      </c>
      <c r="E27" s="743" t="s">
        <v>975</v>
      </c>
      <c r="F27" s="175"/>
      <c r="G27" s="175"/>
      <c r="H27" s="160"/>
      <c r="I27" s="160"/>
      <c r="J27" s="160"/>
      <c r="K27" s="160"/>
      <c r="L27" s="160"/>
      <c r="M27" s="170"/>
      <c r="N27" s="170"/>
      <c r="O27" s="175"/>
      <c r="P27" s="192"/>
      <c r="Q27" s="195"/>
      <c r="R27" s="192"/>
      <c r="S27" s="171"/>
      <c r="T27" s="191"/>
      <c r="U27" s="191"/>
      <c r="V27" s="191"/>
      <c r="W27" s="191"/>
      <c r="X27" s="191"/>
      <c r="Y27" s="192"/>
      <c r="Z27" s="192"/>
      <c r="AA27" s="192"/>
      <c r="AB27" s="192"/>
      <c r="AC27" s="192"/>
      <c r="AD27" s="192"/>
      <c r="AE27" s="192"/>
      <c r="AF27" s="192"/>
      <c r="AG27" s="192"/>
      <c r="AH27" s="192"/>
      <c r="AI27" s="192"/>
      <c r="AJ27" s="192"/>
      <c r="AK27" s="192"/>
      <c r="AL27" s="192"/>
      <c r="AM27" s="192"/>
      <c r="AN27" s="192"/>
      <c r="AO27" s="192"/>
      <c r="AP27" s="192"/>
      <c r="AQ27" s="192"/>
      <c r="AR27" s="192"/>
      <c r="AS27" s="192"/>
      <c r="AT27" s="192"/>
      <c r="AU27" s="192"/>
      <c r="AV27" s="192"/>
      <c r="AW27" s="192"/>
      <c r="AX27" s="192"/>
      <c r="AY27" s="192"/>
      <c r="AZ27" s="192"/>
      <c r="BA27" s="192"/>
      <c r="BB27" s="192"/>
      <c r="BC27" s="192"/>
      <c r="BD27" s="192"/>
      <c r="BE27" s="388"/>
      <c r="BF27" s="197"/>
      <c r="BG27" s="197"/>
      <c r="BH27" s="197"/>
      <c r="BI27" s="197"/>
      <c r="BJ27" s="197"/>
      <c r="BK27" s="197"/>
      <c r="BL27" s="197"/>
      <c r="BM27" s="197"/>
      <c r="BN27" s="197"/>
      <c r="BO27" s="197"/>
      <c r="BP27" s="197"/>
    </row>
    <row r="28" ht="14.95" hidden="1" customHeight="1" outlineLevel="1" spans="1:68">
      <c r="A28" s="131"/>
      <c r="B28" s="361"/>
      <c r="C28" s="358"/>
      <c r="D28" s="364" t="s">
        <v>976</v>
      </c>
      <c r="E28" s="205"/>
      <c r="F28" s="175"/>
      <c r="G28" s="175"/>
      <c r="H28" s="190"/>
      <c r="I28" s="175"/>
      <c r="J28" s="175"/>
      <c r="K28" s="175"/>
      <c r="L28" s="175"/>
      <c r="M28" s="175"/>
      <c r="N28" s="175"/>
      <c r="O28" s="175"/>
      <c r="P28" s="192"/>
      <c r="Q28" s="195"/>
      <c r="R28" s="192"/>
      <c r="S28" s="171"/>
      <c r="T28" s="191"/>
      <c r="U28" s="191"/>
      <c r="V28" s="191"/>
      <c r="W28" s="192"/>
      <c r="X28" s="192"/>
      <c r="Y28" s="192"/>
      <c r="Z28" s="192"/>
      <c r="AA28" s="192"/>
      <c r="AB28" s="192"/>
      <c r="AC28" s="192"/>
      <c r="AD28" s="192"/>
      <c r="AE28" s="192"/>
      <c r="AF28" s="192"/>
      <c r="AG28" s="192"/>
      <c r="AH28" s="192"/>
      <c r="AI28" s="192"/>
      <c r="AJ28" s="192"/>
      <c r="AK28" s="192"/>
      <c r="AL28" s="192"/>
      <c r="AM28" s="192"/>
      <c r="AN28" s="192"/>
      <c r="AO28" s="192"/>
      <c r="AP28" s="192"/>
      <c r="AQ28" s="192"/>
      <c r="AR28" s="192"/>
      <c r="AS28" s="192"/>
      <c r="AT28" s="192"/>
      <c r="AU28" s="192"/>
      <c r="AV28" s="192"/>
      <c r="AW28" s="192"/>
      <c r="AX28" s="192"/>
      <c r="AY28" s="192"/>
      <c r="AZ28" s="192"/>
      <c r="BA28" s="192"/>
      <c r="BB28" s="192"/>
      <c r="BC28" s="192"/>
      <c r="BD28" s="192"/>
      <c r="BE28" s="388"/>
      <c r="BF28" s="197"/>
      <c r="BG28" s="197"/>
      <c r="BH28" s="197"/>
      <c r="BI28" s="197"/>
      <c r="BJ28" s="197"/>
      <c r="BK28" s="197"/>
      <c r="BL28" s="197"/>
      <c r="BM28" s="197"/>
      <c r="BN28" s="197"/>
      <c r="BO28" s="197"/>
      <c r="BP28" s="197"/>
    </row>
    <row r="29" ht="25.5" hidden="1" customHeight="1" outlineLevel="1" spans="1:68">
      <c r="A29" s="131"/>
      <c r="B29" s="361"/>
      <c r="C29" s="358"/>
      <c r="D29" s="364" t="s">
        <v>977</v>
      </c>
      <c r="E29" s="205"/>
      <c r="F29" s="175"/>
      <c r="G29" s="175"/>
      <c r="H29" s="175"/>
      <c r="I29" s="190"/>
      <c r="J29" s="175"/>
      <c r="K29" s="175"/>
      <c r="L29" s="175"/>
      <c r="M29" s="175"/>
      <c r="N29" s="175"/>
      <c r="O29" s="175"/>
      <c r="P29" s="192"/>
      <c r="Q29" s="195"/>
      <c r="R29" s="192"/>
      <c r="S29" s="192"/>
      <c r="T29" s="192"/>
      <c r="U29" s="192"/>
      <c r="V29" s="192"/>
      <c r="W29" s="192"/>
      <c r="X29" s="192"/>
      <c r="Y29" s="192"/>
      <c r="Z29" s="192"/>
      <c r="AA29" s="192"/>
      <c r="AB29" s="192"/>
      <c r="AC29" s="192"/>
      <c r="AD29" s="192"/>
      <c r="AE29" s="192"/>
      <c r="AF29" s="192"/>
      <c r="AG29" s="192"/>
      <c r="AH29" s="192"/>
      <c r="AI29" s="192"/>
      <c r="AJ29" s="192"/>
      <c r="AK29" s="192"/>
      <c r="AL29" s="192"/>
      <c r="AM29" s="192"/>
      <c r="AN29" s="192"/>
      <c r="AO29" s="192"/>
      <c r="AP29" s="192"/>
      <c r="AQ29" s="192"/>
      <c r="AR29" s="192"/>
      <c r="AS29" s="192"/>
      <c r="AT29" s="192"/>
      <c r="AU29" s="192"/>
      <c r="AV29" s="192"/>
      <c r="AW29" s="192"/>
      <c r="AX29" s="192"/>
      <c r="AY29" s="192"/>
      <c r="AZ29" s="192"/>
      <c r="BA29" s="192"/>
      <c r="BB29" s="192"/>
      <c r="BC29" s="192"/>
      <c r="BD29" s="192"/>
      <c r="BE29" s="388"/>
      <c r="BF29" s="197"/>
      <c r="BG29" s="197"/>
      <c r="BH29" s="197"/>
      <c r="BI29" s="197"/>
      <c r="BJ29" s="197"/>
      <c r="BK29" s="197"/>
      <c r="BL29" s="197"/>
      <c r="BM29" s="197"/>
      <c r="BN29" s="197"/>
      <c r="BO29" s="197"/>
      <c r="BP29" s="197"/>
    </row>
    <row r="30" ht="14.95" hidden="1" customHeight="1" outlineLevel="1" spans="1:68">
      <c r="A30" s="131"/>
      <c r="B30" s="361"/>
      <c r="C30" s="358"/>
      <c r="D30" s="364" t="s">
        <v>978</v>
      </c>
      <c r="E30" s="205"/>
      <c r="F30" s="175"/>
      <c r="G30" s="175"/>
      <c r="H30" s="175"/>
      <c r="I30" s="175"/>
      <c r="J30" s="190"/>
      <c r="K30" s="190"/>
      <c r="L30" s="190"/>
      <c r="M30" s="193"/>
      <c r="N30" s="175"/>
      <c r="O30" s="175"/>
      <c r="P30" s="192"/>
      <c r="Q30" s="195"/>
      <c r="R30" s="192"/>
      <c r="S30" s="192"/>
      <c r="T30" s="192"/>
      <c r="U30" s="192"/>
      <c r="V30" s="192"/>
      <c r="W30" s="192"/>
      <c r="X30" s="192"/>
      <c r="Y30" s="192"/>
      <c r="Z30" s="192"/>
      <c r="AA30" s="192"/>
      <c r="AB30" s="192"/>
      <c r="AC30" s="192"/>
      <c r="AD30" s="192"/>
      <c r="AE30" s="192"/>
      <c r="AF30" s="192"/>
      <c r="AG30" s="192"/>
      <c r="AH30" s="192"/>
      <c r="AI30" s="192"/>
      <c r="AJ30" s="192"/>
      <c r="AK30" s="192"/>
      <c r="AL30" s="192"/>
      <c r="AM30" s="192"/>
      <c r="AN30" s="192"/>
      <c r="AO30" s="192"/>
      <c r="AP30" s="192"/>
      <c r="AQ30" s="192"/>
      <c r="AR30" s="192"/>
      <c r="AS30" s="192"/>
      <c r="AT30" s="192"/>
      <c r="AU30" s="192"/>
      <c r="AV30" s="192"/>
      <c r="AW30" s="192"/>
      <c r="AX30" s="192"/>
      <c r="AY30" s="192"/>
      <c r="AZ30" s="192"/>
      <c r="BA30" s="192"/>
      <c r="BB30" s="192"/>
      <c r="BC30" s="192"/>
      <c r="BD30" s="192"/>
      <c r="BE30" s="388"/>
      <c r="BF30" s="197"/>
      <c r="BG30" s="197"/>
      <c r="BH30" s="197"/>
      <c r="BI30" s="197"/>
      <c r="BJ30" s="197"/>
      <c r="BK30" s="197"/>
      <c r="BL30" s="197"/>
      <c r="BM30" s="197"/>
      <c r="BN30" s="197"/>
      <c r="BO30" s="197"/>
      <c r="BP30" s="197"/>
    </row>
    <row r="31" ht="14.95" hidden="1" customHeight="1" outlineLevel="1" spans="1:68">
      <c r="A31" s="131"/>
      <c r="B31" s="361"/>
      <c r="C31" s="358"/>
      <c r="D31" s="364" t="s">
        <v>979</v>
      </c>
      <c r="E31" s="205"/>
      <c r="F31" s="175"/>
      <c r="G31" s="175"/>
      <c r="H31" s="175"/>
      <c r="I31" s="175"/>
      <c r="J31" s="175"/>
      <c r="K31" s="175"/>
      <c r="L31" s="190"/>
      <c r="M31" s="175"/>
      <c r="N31" s="193"/>
      <c r="O31" s="175"/>
      <c r="P31" s="192"/>
      <c r="Q31" s="195"/>
      <c r="R31" s="192"/>
      <c r="S31" s="192"/>
      <c r="T31" s="192"/>
      <c r="U31" s="192"/>
      <c r="V31" s="192"/>
      <c r="W31" s="192"/>
      <c r="X31" s="192"/>
      <c r="Y31" s="192"/>
      <c r="Z31" s="192"/>
      <c r="AA31" s="192"/>
      <c r="AB31" s="192"/>
      <c r="AC31" s="192"/>
      <c r="AD31" s="192"/>
      <c r="AE31" s="192"/>
      <c r="AF31" s="192"/>
      <c r="AG31" s="192"/>
      <c r="AH31" s="192"/>
      <c r="AI31" s="192"/>
      <c r="AJ31" s="192"/>
      <c r="AK31" s="192"/>
      <c r="AL31" s="192"/>
      <c r="AM31" s="192"/>
      <c r="AN31" s="192"/>
      <c r="AO31" s="192"/>
      <c r="AP31" s="192"/>
      <c r="AQ31" s="192"/>
      <c r="AR31" s="192"/>
      <c r="AS31" s="192"/>
      <c r="AT31" s="192"/>
      <c r="AU31" s="192"/>
      <c r="AV31" s="192"/>
      <c r="AW31" s="192"/>
      <c r="AX31" s="192"/>
      <c r="AY31" s="192"/>
      <c r="AZ31" s="192"/>
      <c r="BA31" s="192"/>
      <c r="BB31" s="192"/>
      <c r="BC31" s="192"/>
      <c r="BD31" s="192"/>
      <c r="BE31" s="388"/>
      <c r="BF31" s="197"/>
      <c r="BG31" s="197"/>
      <c r="BH31" s="197"/>
      <c r="BI31" s="197"/>
      <c r="BJ31" s="197"/>
      <c r="BK31" s="197"/>
      <c r="BL31" s="197"/>
      <c r="BM31" s="197"/>
      <c r="BN31" s="197"/>
      <c r="BO31" s="197"/>
      <c r="BP31" s="197"/>
    </row>
    <row r="32" ht="14.95" hidden="1" customHeight="1" outlineLevel="1" spans="1:68">
      <c r="A32" s="131"/>
      <c r="B32" s="361"/>
      <c r="C32" s="358"/>
      <c r="D32" s="219" t="s">
        <v>980</v>
      </c>
      <c r="E32" s="205"/>
      <c r="F32" s="175"/>
      <c r="G32" s="175"/>
      <c r="H32" s="175"/>
      <c r="I32" s="160"/>
      <c r="J32" s="160"/>
      <c r="K32" s="160"/>
      <c r="L32" s="160"/>
      <c r="M32" s="160"/>
      <c r="N32" s="160"/>
      <c r="O32" s="160"/>
      <c r="P32" s="160"/>
      <c r="Q32" s="160"/>
      <c r="R32" s="192"/>
      <c r="S32" s="192"/>
      <c r="T32" s="192"/>
      <c r="U32" s="192"/>
      <c r="V32" s="192"/>
      <c r="W32" s="192"/>
      <c r="X32" s="192"/>
      <c r="Y32" s="192"/>
      <c r="Z32" s="192"/>
      <c r="AA32" s="192"/>
      <c r="AB32" s="192"/>
      <c r="AC32" s="192"/>
      <c r="AD32" s="192"/>
      <c r="AE32" s="192"/>
      <c r="AF32" s="192"/>
      <c r="AG32" s="192"/>
      <c r="AH32" s="192"/>
      <c r="AI32" s="192"/>
      <c r="AJ32" s="192"/>
      <c r="AK32" s="192"/>
      <c r="AL32" s="192"/>
      <c r="AM32" s="192"/>
      <c r="AN32" s="192"/>
      <c r="AO32" s="192"/>
      <c r="AP32" s="192"/>
      <c r="AQ32" s="192"/>
      <c r="AR32" s="192"/>
      <c r="AS32" s="192"/>
      <c r="AT32" s="192"/>
      <c r="AU32" s="192"/>
      <c r="AV32" s="192"/>
      <c r="AW32" s="192"/>
      <c r="AX32" s="192"/>
      <c r="AY32" s="192"/>
      <c r="AZ32" s="192"/>
      <c r="BA32" s="192"/>
      <c r="BB32" s="192"/>
      <c r="BC32" s="192"/>
      <c r="BD32" s="192"/>
      <c r="BE32" s="388"/>
      <c r="BF32" s="197"/>
      <c r="BG32" s="197"/>
      <c r="BH32" s="197"/>
      <c r="BI32" s="197"/>
      <c r="BJ32" s="197"/>
      <c r="BK32" s="197"/>
      <c r="BL32" s="197"/>
      <c r="BM32" s="197"/>
      <c r="BN32" s="197"/>
      <c r="BO32" s="197"/>
      <c r="BP32" s="197"/>
    </row>
    <row r="33" ht="14.95" hidden="1" customHeight="1" outlineLevel="1" spans="1:68">
      <c r="A33" s="131"/>
      <c r="B33" s="361"/>
      <c r="C33" s="358"/>
      <c r="D33" s="364" t="s">
        <v>981</v>
      </c>
      <c r="E33" s="205"/>
      <c r="F33" s="175"/>
      <c r="G33" s="175"/>
      <c r="H33" s="175"/>
      <c r="I33" s="190"/>
      <c r="J33" s="190"/>
      <c r="K33" s="190"/>
      <c r="L33" s="190"/>
      <c r="M33" s="175"/>
      <c r="N33" s="175"/>
      <c r="O33" s="175"/>
      <c r="P33" s="192"/>
      <c r="Q33" s="195"/>
      <c r="R33" s="192"/>
      <c r="S33" s="192"/>
      <c r="T33" s="192"/>
      <c r="U33" s="192"/>
      <c r="V33" s="192"/>
      <c r="W33" s="192"/>
      <c r="X33" s="192"/>
      <c r="Y33" s="192"/>
      <c r="Z33" s="192"/>
      <c r="AA33" s="192"/>
      <c r="AB33" s="192"/>
      <c r="AC33" s="192"/>
      <c r="AD33" s="192"/>
      <c r="AE33" s="192"/>
      <c r="AF33" s="192"/>
      <c r="AG33" s="192"/>
      <c r="AH33" s="192"/>
      <c r="AI33" s="192"/>
      <c r="AJ33" s="192"/>
      <c r="AK33" s="192"/>
      <c r="AL33" s="192"/>
      <c r="AM33" s="192"/>
      <c r="AN33" s="192"/>
      <c r="AO33" s="192"/>
      <c r="AP33" s="192"/>
      <c r="AQ33" s="192"/>
      <c r="AR33" s="192"/>
      <c r="AS33" s="192"/>
      <c r="AT33" s="192"/>
      <c r="AU33" s="192"/>
      <c r="AV33" s="192"/>
      <c r="AW33" s="192"/>
      <c r="AX33" s="192"/>
      <c r="AY33" s="192"/>
      <c r="AZ33" s="192"/>
      <c r="BA33" s="192"/>
      <c r="BB33" s="192"/>
      <c r="BC33" s="192"/>
      <c r="BD33" s="192"/>
      <c r="BE33" s="388"/>
      <c r="BF33" s="197"/>
      <c r="BG33" s="197"/>
      <c r="BH33" s="197"/>
      <c r="BI33" s="197"/>
      <c r="BJ33" s="197"/>
      <c r="BK33" s="197"/>
      <c r="BL33" s="197"/>
      <c r="BM33" s="197"/>
      <c r="BN33" s="197"/>
      <c r="BO33" s="197"/>
      <c r="BP33" s="197"/>
    </row>
    <row r="34" ht="17.5" hidden="1" customHeight="1" outlineLevel="1" spans="1:68">
      <c r="A34" s="131"/>
      <c r="B34" s="361"/>
      <c r="C34" s="358"/>
      <c r="D34" s="364" t="s">
        <v>982</v>
      </c>
      <c r="E34" s="205"/>
      <c r="F34" s="175"/>
      <c r="G34" s="175"/>
      <c r="H34" s="175"/>
      <c r="I34" s="190"/>
      <c r="J34" s="175"/>
      <c r="K34" s="175"/>
      <c r="L34" s="175"/>
      <c r="M34" s="175"/>
      <c r="N34" s="175"/>
      <c r="O34" s="175"/>
      <c r="P34" s="192"/>
      <c r="Q34" s="195"/>
      <c r="R34" s="192"/>
      <c r="S34" s="192"/>
      <c r="T34" s="192"/>
      <c r="U34" s="192"/>
      <c r="V34" s="192"/>
      <c r="W34" s="192"/>
      <c r="X34" s="192"/>
      <c r="Y34" s="192"/>
      <c r="Z34" s="192"/>
      <c r="AA34" s="192"/>
      <c r="AB34" s="192"/>
      <c r="AC34" s="192"/>
      <c r="AD34" s="192"/>
      <c r="AE34" s="192"/>
      <c r="AF34" s="192"/>
      <c r="AG34" s="192"/>
      <c r="AH34" s="192"/>
      <c r="AI34" s="192"/>
      <c r="AJ34" s="192"/>
      <c r="AK34" s="192"/>
      <c r="AL34" s="192"/>
      <c r="AM34" s="192"/>
      <c r="AN34" s="192"/>
      <c r="AO34" s="192"/>
      <c r="AP34" s="192"/>
      <c r="AQ34" s="192"/>
      <c r="AR34" s="192"/>
      <c r="AS34" s="192"/>
      <c r="AT34" s="192"/>
      <c r="AU34" s="192"/>
      <c r="AV34" s="192"/>
      <c r="AW34" s="192"/>
      <c r="AX34" s="192"/>
      <c r="AY34" s="192"/>
      <c r="AZ34" s="192"/>
      <c r="BA34" s="192"/>
      <c r="BB34" s="192"/>
      <c r="BC34" s="192"/>
      <c r="BD34" s="192"/>
      <c r="BE34" s="388"/>
      <c r="BF34" s="197"/>
      <c r="BG34" s="197"/>
      <c r="BH34" s="197"/>
      <c r="BI34" s="197"/>
      <c r="BJ34" s="197"/>
      <c r="BK34" s="197"/>
      <c r="BL34" s="197"/>
      <c r="BM34" s="197"/>
      <c r="BN34" s="197"/>
      <c r="BO34" s="197"/>
      <c r="BP34" s="197"/>
    </row>
    <row r="35" ht="14.95" hidden="1" customHeight="1" outlineLevel="1" spans="1:68">
      <c r="A35" s="131"/>
      <c r="B35" s="361"/>
      <c r="C35" s="358"/>
      <c r="D35" s="364" t="s">
        <v>978</v>
      </c>
      <c r="E35" s="205"/>
      <c r="F35" s="175"/>
      <c r="G35" s="175"/>
      <c r="H35" s="175"/>
      <c r="I35" s="190"/>
      <c r="J35" s="190"/>
      <c r="K35" s="190"/>
      <c r="L35" s="190"/>
      <c r="M35" s="190"/>
      <c r="N35" s="190"/>
      <c r="O35" s="175"/>
      <c r="P35" s="192"/>
      <c r="Q35" s="195"/>
      <c r="R35" s="192"/>
      <c r="S35" s="192"/>
      <c r="T35" s="192"/>
      <c r="U35" s="192"/>
      <c r="V35" s="192"/>
      <c r="W35" s="192"/>
      <c r="X35" s="192"/>
      <c r="Y35" s="192"/>
      <c r="Z35" s="192"/>
      <c r="AA35" s="192"/>
      <c r="AB35" s="192"/>
      <c r="AC35" s="192"/>
      <c r="AD35" s="192"/>
      <c r="AE35" s="192"/>
      <c r="AF35" s="192"/>
      <c r="AG35" s="192"/>
      <c r="AH35" s="192"/>
      <c r="AI35" s="192"/>
      <c r="AJ35" s="192"/>
      <c r="AK35" s="192"/>
      <c r="AL35" s="192"/>
      <c r="AM35" s="192"/>
      <c r="AN35" s="192"/>
      <c r="AO35" s="192"/>
      <c r="AP35" s="192"/>
      <c r="AQ35" s="192"/>
      <c r="AR35" s="192"/>
      <c r="AS35" s="192"/>
      <c r="AT35" s="192"/>
      <c r="AU35" s="192"/>
      <c r="AV35" s="192"/>
      <c r="AW35" s="192"/>
      <c r="AX35" s="192"/>
      <c r="AY35" s="192"/>
      <c r="AZ35" s="192"/>
      <c r="BA35" s="192"/>
      <c r="BB35" s="192"/>
      <c r="BC35" s="192"/>
      <c r="BD35" s="192"/>
      <c r="BE35" s="388"/>
      <c r="BF35" s="197"/>
      <c r="BG35" s="197"/>
      <c r="BH35" s="197"/>
      <c r="BI35" s="197"/>
      <c r="BJ35" s="197"/>
      <c r="BK35" s="197"/>
      <c r="BL35" s="197"/>
      <c r="BM35" s="197"/>
      <c r="BN35" s="197"/>
      <c r="BO35" s="197"/>
      <c r="BP35" s="197"/>
    </row>
    <row r="36" ht="14.95" hidden="1" customHeight="1" outlineLevel="1" spans="1:68">
      <c r="A36" s="131"/>
      <c r="B36" s="361"/>
      <c r="C36" s="358"/>
      <c r="D36" s="364" t="s">
        <v>979</v>
      </c>
      <c r="E36" s="205"/>
      <c r="F36" s="175"/>
      <c r="G36" s="175"/>
      <c r="H36" s="175"/>
      <c r="I36" s="175"/>
      <c r="J36" s="175"/>
      <c r="K36" s="175"/>
      <c r="L36" s="175"/>
      <c r="M36" s="175"/>
      <c r="N36" s="193"/>
      <c r="O36" s="190"/>
      <c r="P36" s="175"/>
      <c r="Q36" s="195"/>
      <c r="R36" s="192"/>
      <c r="S36" s="192"/>
      <c r="T36" s="192"/>
      <c r="U36" s="192"/>
      <c r="V36" s="192"/>
      <c r="W36" s="192"/>
      <c r="X36" s="192"/>
      <c r="Y36" s="192"/>
      <c r="Z36" s="192"/>
      <c r="AA36" s="192"/>
      <c r="AB36" s="192"/>
      <c r="AC36" s="192"/>
      <c r="AD36" s="192"/>
      <c r="AE36" s="192"/>
      <c r="AF36" s="192"/>
      <c r="AG36" s="192"/>
      <c r="AH36" s="192"/>
      <c r="AI36" s="192"/>
      <c r="AJ36" s="192"/>
      <c r="AK36" s="192"/>
      <c r="AL36" s="192"/>
      <c r="AM36" s="192"/>
      <c r="AN36" s="192"/>
      <c r="AO36" s="192"/>
      <c r="AP36" s="192"/>
      <c r="AQ36" s="192"/>
      <c r="AR36" s="192"/>
      <c r="AS36" s="192"/>
      <c r="AT36" s="192"/>
      <c r="AU36" s="192"/>
      <c r="AV36" s="192"/>
      <c r="AW36" s="192"/>
      <c r="AX36" s="192"/>
      <c r="AY36" s="192"/>
      <c r="AZ36" s="192"/>
      <c r="BA36" s="192"/>
      <c r="BB36" s="192"/>
      <c r="BC36" s="192"/>
      <c r="BD36" s="192"/>
      <c r="BE36" s="388"/>
      <c r="BF36" s="197"/>
      <c r="BG36" s="197"/>
      <c r="BH36" s="197"/>
      <c r="BI36" s="197"/>
      <c r="BJ36" s="197"/>
      <c r="BK36" s="197"/>
      <c r="BL36" s="197"/>
      <c r="BM36" s="197"/>
      <c r="BN36" s="197"/>
      <c r="BO36" s="197"/>
      <c r="BP36" s="197"/>
    </row>
    <row r="37" ht="14.95" hidden="1" customHeight="1" outlineLevel="1" spans="1:68">
      <c r="A37" s="131"/>
      <c r="B37" s="361"/>
      <c r="C37" s="358"/>
      <c r="D37" s="365" t="s">
        <v>983</v>
      </c>
      <c r="E37" s="205"/>
      <c r="F37" s="175"/>
      <c r="G37" s="175"/>
      <c r="H37" s="175"/>
      <c r="I37" s="175"/>
      <c r="J37" s="175"/>
      <c r="K37" s="175"/>
      <c r="L37" s="175"/>
      <c r="M37" s="175"/>
      <c r="N37" s="175"/>
      <c r="O37" s="175"/>
      <c r="P37" s="166"/>
      <c r="Q37" s="195"/>
      <c r="R37" s="192"/>
      <c r="S37" s="192"/>
      <c r="T37" s="192"/>
      <c r="U37" s="192"/>
      <c r="V37" s="192"/>
      <c r="W37" s="192"/>
      <c r="X37" s="192"/>
      <c r="Y37" s="192"/>
      <c r="Z37" s="192"/>
      <c r="AA37" s="192"/>
      <c r="AB37" s="192"/>
      <c r="AC37" s="192"/>
      <c r="AD37" s="192"/>
      <c r="AE37" s="192"/>
      <c r="AF37" s="192"/>
      <c r="AG37" s="192"/>
      <c r="AH37" s="192"/>
      <c r="AI37" s="192"/>
      <c r="AJ37" s="192"/>
      <c r="AK37" s="192"/>
      <c r="AL37" s="192"/>
      <c r="AM37" s="192"/>
      <c r="AN37" s="192"/>
      <c r="AO37" s="192"/>
      <c r="AP37" s="192"/>
      <c r="AQ37" s="192"/>
      <c r="AR37" s="192"/>
      <c r="AS37" s="192"/>
      <c r="AT37" s="192"/>
      <c r="AU37" s="192"/>
      <c r="AV37" s="192"/>
      <c r="AW37" s="192"/>
      <c r="AX37" s="192"/>
      <c r="AY37" s="192"/>
      <c r="AZ37" s="192"/>
      <c r="BA37" s="192"/>
      <c r="BB37" s="192"/>
      <c r="BC37" s="192"/>
      <c r="BD37" s="192"/>
      <c r="BE37" s="388"/>
      <c r="BF37" s="197"/>
      <c r="BG37" s="197"/>
      <c r="BH37" s="197"/>
      <c r="BI37" s="197"/>
      <c r="BJ37" s="197"/>
      <c r="BK37" s="197"/>
      <c r="BL37" s="197"/>
      <c r="BM37" s="197"/>
      <c r="BN37" s="197"/>
      <c r="BO37" s="197"/>
      <c r="BP37" s="197"/>
    </row>
    <row r="38" ht="14.95" hidden="1" customHeight="1" outlineLevel="1" spans="1:68">
      <c r="A38" s="131"/>
      <c r="B38" s="361"/>
      <c r="C38" s="358"/>
      <c r="D38" s="364" t="s">
        <v>964</v>
      </c>
      <c r="E38" s="205"/>
      <c r="F38" s="175"/>
      <c r="G38" s="175"/>
      <c r="H38" s="175"/>
      <c r="I38" s="175"/>
      <c r="J38" s="175"/>
      <c r="K38" s="175"/>
      <c r="L38" s="175"/>
      <c r="M38" s="175"/>
      <c r="N38" s="175"/>
      <c r="O38" s="175"/>
      <c r="P38" s="166"/>
      <c r="Q38" s="166"/>
      <c r="R38" s="192"/>
      <c r="S38" s="192"/>
      <c r="T38" s="192"/>
      <c r="U38" s="192"/>
      <c r="V38" s="192"/>
      <c r="W38" s="192"/>
      <c r="X38" s="192"/>
      <c r="Y38" s="192"/>
      <c r="Z38" s="192"/>
      <c r="AA38" s="192"/>
      <c r="AB38" s="192"/>
      <c r="AC38" s="192"/>
      <c r="AD38" s="192"/>
      <c r="AE38" s="192"/>
      <c r="AF38" s="192"/>
      <c r="AG38" s="192"/>
      <c r="AH38" s="192"/>
      <c r="AI38" s="192"/>
      <c r="AJ38" s="192"/>
      <c r="AK38" s="192"/>
      <c r="AL38" s="192"/>
      <c r="AM38" s="192"/>
      <c r="AN38" s="192"/>
      <c r="AO38" s="192"/>
      <c r="AP38" s="192"/>
      <c r="AQ38" s="192"/>
      <c r="AR38" s="192"/>
      <c r="AS38" s="192"/>
      <c r="AT38" s="192"/>
      <c r="AU38" s="192"/>
      <c r="AV38" s="192"/>
      <c r="AW38" s="192"/>
      <c r="AX38" s="192"/>
      <c r="AY38" s="192"/>
      <c r="AZ38" s="192"/>
      <c r="BA38" s="192"/>
      <c r="BB38" s="192"/>
      <c r="BC38" s="192"/>
      <c r="BD38" s="192"/>
      <c r="BE38" s="388"/>
      <c r="BF38" s="197"/>
      <c r="BG38" s="197"/>
      <c r="BH38" s="197"/>
      <c r="BI38" s="197"/>
      <c r="BJ38" s="197"/>
      <c r="BK38" s="197"/>
      <c r="BL38" s="197"/>
      <c r="BM38" s="197"/>
      <c r="BN38" s="197"/>
      <c r="BO38" s="197"/>
      <c r="BP38" s="197"/>
    </row>
    <row r="39" s="129" customFormat="1" ht="14.95" hidden="1" customHeight="1" spans="1:68">
      <c r="A39" s="130"/>
      <c r="B39" s="361"/>
      <c r="C39" s="358"/>
      <c r="D39" s="744" t="s">
        <v>984</v>
      </c>
      <c r="E39" s="743" t="s">
        <v>985</v>
      </c>
      <c r="F39" s="170"/>
      <c r="G39" s="170"/>
      <c r="H39" s="170"/>
      <c r="I39" s="170"/>
      <c r="J39" s="170"/>
      <c r="K39" s="170"/>
      <c r="L39" s="160"/>
      <c r="M39" s="160"/>
      <c r="N39" s="160"/>
      <c r="O39" s="160"/>
      <c r="P39" s="160"/>
      <c r="Q39" s="160"/>
      <c r="R39" s="160"/>
      <c r="S39" s="160"/>
      <c r="T39" s="160"/>
      <c r="U39" s="160"/>
      <c r="V39" s="160"/>
      <c r="W39" s="192"/>
      <c r="X39" s="192"/>
      <c r="Y39" s="192"/>
      <c r="Z39" s="193"/>
      <c r="AA39" s="193"/>
      <c r="AB39" s="193"/>
      <c r="AC39" s="193"/>
      <c r="AD39" s="193"/>
      <c r="AE39" s="193"/>
      <c r="AF39" s="193"/>
      <c r="AG39" s="193"/>
      <c r="AH39" s="193"/>
      <c r="AI39" s="193"/>
      <c r="AJ39" s="193"/>
      <c r="AK39" s="193"/>
      <c r="AL39" s="193"/>
      <c r="AM39" s="193"/>
      <c r="AN39" s="193"/>
      <c r="AO39" s="193"/>
      <c r="AP39" s="193"/>
      <c r="AQ39" s="193"/>
      <c r="AR39" s="193"/>
      <c r="AS39" s="193"/>
      <c r="AT39" s="193"/>
      <c r="AU39" s="193"/>
      <c r="AV39" s="193"/>
      <c r="AW39" s="193"/>
      <c r="AX39" s="193"/>
      <c r="AY39" s="193"/>
      <c r="AZ39" s="193"/>
      <c r="BA39" s="193"/>
      <c r="BB39" s="193"/>
      <c r="BC39" s="193"/>
      <c r="BD39" s="193"/>
      <c r="BE39" s="197"/>
      <c r="BF39" s="197"/>
      <c r="BG39" s="197"/>
      <c r="BH39" s="197"/>
      <c r="BI39" s="197"/>
      <c r="BJ39" s="197"/>
      <c r="BK39" s="197"/>
      <c r="BL39" s="197"/>
      <c r="BM39" s="197"/>
      <c r="BN39" s="197"/>
      <c r="BO39" s="197"/>
      <c r="BP39" s="197"/>
    </row>
    <row r="40" s="129" customFormat="1" ht="14.95" hidden="1" customHeight="1" outlineLevel="1" spans="1:68">
      <c r="A40" s="130"/>
      <c r="B40" s="361"/>
      <c r="C40" s="358"/>
      <c r="D40" s="366" t="s">
        <v>986</v>
      </c>
      <c r="E40" s="205"/>
      <c r="F40" s="170"/>
      <c r="G40" s="170"/>
      <c r="H40" s="170"/>
      <c r="I40" s="170"/>
      <c r="J40" s="170"/>
      <c r="K40" s="170"/>
      <c r="L40" s="166"/>
      <c r="M40" s="166"/>
      <c r="N40" s="166"/>
      <c r="O40" s="166"/>
      <c r="P40" s="193"/>
      <c r="Q40" s="195"/>
      <c r="R40" s="193"/>
      <c r="S40" s="192"/>
      <c r="T40" s="193"/>
      <c r="U40" s="192"/>
      <c r="V40" s="192"/>
      <c r="W40" s="193"/>
      <c r="X40" s="192"/>
      <c r="Y40" s="192"/>
      <c r="Z40" s="193"/>
      <c r="AA40" s="193"/>
      <c r="AB40" s="193"/>
      <c r="AC40" s="193"/>
      <c r="AD40" s="193"/>
      <c r="AE40" s="193"/>
      <c r="AF40" s="193"/>
      <c r="AG40" s="193"/>
      <c r="AH40" s="193"/>
      <c r="AI40" s="193"/>
      <c r="AJ40" s="193"/>
      <c r="AK40" s="193"/>
      <c r="AL40" s="193"/>
      <c r="AM40" s="193"/>
      <c r="AN40" s="193"/>
      <c r="AO40" s="193"/>
      <c r="AP40" s="193"/>
      <c r="AQ40" s="193"/>
      <c r="AR40" s="193"/>
      <c r="AS40" s="193"/>
      <c r="AT40" s="193"/>
      <c r="AU40" s="193"/>
      <c r="AV40" s="193"/>
      <c r="AW40" s="193"/>
      <c r="AX40" s="193"/>
      <c r="AY40" s="193"/>
      <c r="AZ40" s="193"/>
      <c r="BA40" s="193"/>
      <c r="BB40" s="193"/>
      <c r="BC40" s="193"/>
      <c r="BD40" s="193"/>
      <c r="BE40" s="197"/>
      <c r="BF40" s="197"/>
      <c r="BG40" s="197"/>
      <c r="BH40" s="197"/>
      <c r="BI40" s="197"/>
      <c r="BJ40" s="197"/>
      <c r="BK40" s="197"/>
      <c r="BL40" s="197"/>
      <c r="BM40" s="197"/>
      <c r="BN40" s="197"/>
      <c r="BO40" s="197"/>
      <c r="BP40" s="197"/>
    </row>
    <row r="41" s="129" customFormat="1" ht="25.5" hidden="1" customHeight="1" outlineLevel="1" spans="1:68">
      <c r="A41" s="130"/>
      <c r="B41" s="361"/>
      <c r="C41" s="358"/>
      <c r="D41" s="366" t="s">
        <v>987</v>
      </c>
      <c r="E41" s="205"/>
      <c r="F41" s="170"/>
      <c r="G41" s="170"/>
      <c r="H41" s="170"/>
      <c r="I41" s="170"/>
      <c r="J41" s="170"/>
      <c r="K41" s="170"/>
      <c r="L41" s="170"/>
      <c r="M41" s="170"/>
      <c r="N41" s="170"/>
      <c r="O41" s="170"/>
      <c r="P41" s="190"/>
      <c r="Q41" s="195"/>
      <c r="R41" s="193"/>
      <c r="S41" s="192"/>
      <c r="T41" s="193"/>
      <c r="U41" s="192"/>
      <c r="V41" s="192"/>
      <c r="W41" s="193"/>
      <c r="X41" s="192"/>
      <c r="Y41" s="192"/>
      <c r="Z41" s="193"/>
      <c r="AA41" s="193"/>
      <c r="AB41" s="193"/>
      <c r="AC41" s="193"/>
      <c r="AD41" s="193"/>
      <c r="AE41" s="193"/>
      <c r="AF41" s="193"/>
      <c r="AG41" s="193"/>
      <c r="AH41" s="193"/>
      <c r="AI41" s="193"/>
      <c r="AJ41" s="193"/>
      <c r="AK41" s="193"/>
      <c r="AL41" s="193"/>
      <c r="AM41" s="193"/>
      <c r="AN41" s="193"/>
      <c r="AO41" s="193"/>
      <c r="AP41" s="193"/>
      <c r="AQ41" s="193"/>
      <c r="AR41" s="193"/>
      <c r="AS41" s="193"/>
      <c r="AT41" s="193"/>
      <c r="AU41" s="193"/>
      <c r="AV41" s="193"/>
      <c r="AW41" s="193"/>
      <c r="AX41" s="193"/>
      <c r="AY41" s="193"/>
      <c r="AZ41" s="193"/>
      <c r="BA41" s="193"/>
      <c r="BB41" s="193"/>
      <c r="BC41" s="193"/>
      <c r="BD41" s="193"/>
      <c r="BE41" s="197"/>
      <c r="BF41" s="197"/>
      <c r="BG41" s="197"/>
      <c r="BH41" s="197"/>
      <c r="BI41" s="197"/>
      <c r="BJ41" s="197"/>
      <c r="BK41" s="197"/>
      <c r="BL41" s="197"/>
      <c r="BM41" s="197"/>
      <c r="BN41" s="197"/>
      <c r="BO41" s="197"/>
      <c r="BP41" s="197"/>
    </row>
    <row r="42" s="129" customFormat="1" ht="14.95" hidden="1" customHeight="1" outlineLevel="1" spans="1:68">
      <c r="A42" s="130"/>
      <c r="B42" s="361"/>
      <c r="C42" s="358"/>
      <c r="D42" s="366" t="s">
        <v>988</v>
      </c>
      <c r="E42" s="205"/>
      <c r="F42" s="170"/>
      <c r="G42" s="170"/>
      <c r="H42" s="170"/>
      <c r="I42" s="170"/>
      <c r="J42" s="170"/>
      <c r="K42" s="170"/>
      <c r="L42" s="170"/>
      <c r="M42" s="170"/>
      <c r="N42" s="170"/>
      <c r="O42" s="170"/>
      <c r="P42" s="190"/>
      <c r="Q42" s="190"/>
      <c r="R42" s="193"/>
      <c r="S42" s="192"/>
      <c r="T42" s="193"/>
      <c r="U42" s="192"/>
      <c r="V42" s="192"/>
      <c r="W42" s="193"/>
      <c r="X42" s="192"/>
      <c r="Y42" s="192"/>
      <c r="Z42" s="193"/>
      <c r="AA42" s="193"/>
      <c r="AB42" s="193"/>
      <c r="AC42" s="193"/>
      <c r="AD42" s="193"/>
      <c r="AE42" s="193"/>
      <c r="AF42" s="193"/>
      <c r="AG42" s="193"/>
      <c r="AH42" s="193"/>
      <c r="AI42" s="193"/>
      <c r="AJ42" s="193"/>
      <c r="AK42" s="193"/>
      <c r="AL42" s="193"/>
      <c r="AM42" s="193"/>
      <c r="AN42" s="193"/>
      <c r="AO42" s="193"/>
      <c r="AP42" s="193"/>
      <c r="AQ42" s="193"/>
      <c r="AR42" s="193"/>
      <c r="AS42" s="193"/>
      <c r="AT42" s="193"/>
      <c r="AU42" s="193"/>
      <c r="AV42" s="193"/>
      <c r="AW42" s="193"/>
      <c r="AX42" s="193"/>
      <c r="AY42" s="193"/>
      <c r="AZ42" s="193"/>
      <c r="BA42" s="193"/>
      <c r="BB42" s="193"/>
      <c r="BC42" s="193"/>
      <c r="BD42" s="193"/>
      <c r="BE42" s="197"/>
      <c r="BF42" s="197"/>
      <c r="BG42" s="197"/>
      <c r="BH42" s="197"/>
      <c r="BI42" s="197"/>
      <c r="BJ42" s="197"/>
      <c r="BK42" s="197"/>
      <c r="BL42" s="197"/>
      <c r="BM42" s="197"/>
      <c r="BN42" s="197"/>
      <c r="BO42" s="197"/>
      <c r="BP42" s="197"/>
    </row>
    <row r="43" s="129" customFormat="1" ht="25.5" hidden="1" customHeight="1" outlineLevel="1" spans="1:68">
      <c r="A43" s="130"/>
      <c r="B43" s="361"/>
      <c r="C43" s="358"/>
      <c r="D43" s="366" t="s">
        <v>989</v>
      </c>
      <c r="E43" s="205"/>
      <c r="F43" s="170"/>
      <c r="G43" s="170"/>
      <c r="H43" s="170"/>
      <c r="I43" s="170"/>
      <c r="J43" s="170"/>
      <c r="K43" s="170"/>
      <c r="L43" s="170"/>
      <c r="M43" s="170"/>
      <c r="N43" s="170"/>
      <c r="O43" s="170"/>
      <c r="P43" s="193"/>
      <c r="Q43" s="195"/>
      <c r="R43" s="190"/>
      <c r="S43" s="192"/>
      <c r="T43" s="193"/>
      <c r="U43" s="192"/>
      <c r="V43" s="192"/>
      <c r="W43" s="193"/>
      <c r="X43" s="192"/>
      <c r="Y43" s="192"/>
      <c r="Z43" s="193"/>
      <c r="AA43" s="193"/>
      <c r="AB43" s="193"/>
      <c r="AC43" s="193"/>
      <c r="AD43" s="193"/>
      <c r="AE43" s="193"/>
      <c r="AF43" s="193"/>
      <c r="AG43" s="193"/>
      <c r="AH43" s="193"/>
      <c r="AI43" s="193"/>
      <c r="AJ43" s="193"/>
      <c r="AK43" s="193"/>
      <c r="AL43" s="193"/>
      <c r="AM43" s="193"/>
      <c r="AN43" s="193"/>
      <c r="AO43" s="193"/>
      <c r="AP43" s="193"/>
      <c r="AQ43" s="193"/>
      <c r="AR43" s="193"/>
      <c r="AS43" s="193"/>
      <c r="AT43" s="193"/>
      <c r="AU43" s="193"/>
      <c r="AV43" s="193"/>
      <c r="AW43" s="193"/>
      <c r="AX43" s="193"/>
      <c r="AY43" s="193"/>
      <c r="AZ43" s="193"/>
      <c r="BA43" s="193"/>
      <c r="BB43" s="193"/>
      <c r="BC43" s="193"/>
      <c r="BD43" s="193"/>
      <c r="BE43" s="197"/>
      <c r="BF43" s="197"/>
      <c r="BG43" s="197"/>
      <c r="BH43" s="197"/>
      <c r="BI43" s="197"/>
      <c r="BJ43" s="197"/>
      <c r="BK43" s="197"/>
      <c r="BL43" s="197"/>
      <c r="BM43" s="197"/>
      <c r="BN43" s="197"/>
      <c r="BO43" s="197"/>
      <c r="BP43" s="197"/>
    </row>
    <row r="44" s="129" customFormat="1" ht="14.95" hidden="1" customHeight="1" outlineLevel="1" spans="1:68">
      <c r="A44" s="130"/>
      <c r="B44" s="361"/>
      <c r="C44" s="358"/>
      <c r="D44" s="365" t="s">
        <v>983</v>
      </c>
      <c r="E44" s="205"/>
      <c r="F44" s="170"/>
      <c r="G44" s="170"/>
      <c r="H44" s="170"/>
      <c r="I44" s="170"/>
      <c r="J44" s="170"/>
      <c r="K44" s="170"/>
      <c r="L44" s="170"/>
      <c r="M44" s="170"/>
      <c r="N44" s="170"/>
      <c r="O44" s="170"/>
      <c r="P44" s="170"/>
      <c r="Q44" s="190"/>
      <c r="R44" s="190"/>
      <c r="S44" s="192"/>
      <c r="T44" s="193"/>
      <c r="U44" s="192"/>
      <c r="V44" s="192"/>
      <c r="W44" s="193"/>
      <c r="X44" s="192"/>
      <c r="Y44" s="192"/>
      <c r="Z44" s="193"/>
      <c r="AA44" s="193"/>
      <c r="AB44" s="193"/>
      <c r="AC44" s="193"/>
      <c r="AD44" s="193"/>
      <c r="AE44" s="193"/>
      <c r="AF44" s="193"/>
      <c r="AG44" s="193"/>
      <c r="AH44" s="193"/>
      <c r="AI44" s="193"/>
      <c r="AJ44" s="193"/>
      <c r="AK44" s="193"/>
      <c r="AL44" s="193"/>
      <c r="AM44" s="193"/>
      <c r="AN44" s="193"/>
      <c r="AO44" s="193"/>
      <c r="AP44" s="193"/>
      <c r="AQ44" s="193"/>
      <c r="AR44" s="193"/>
      <c r="AS44" s="193"/>
      <c r="AT44" s="193"/>
      <c r="AU44" s="193"/>
      <c r="AV44" s="193"/>
      <c r="AW44" s="193"/>
      <c r="AX44" s="193"/>
      <c r="AY44" s="193"/>
      <c r="AZ44" s="193"/>
      <c r="BA44" s="193"/>
      <c r="BB44" s="193"/>
      <c r="BC44" s="193"/>
      <c r="BD44" s="193"/>
      <c r="BE44" s="197"/>
      <c r="BF44" s="197"/>
      <c r="BG44" s="197"/>
      <c r="BH44" s="197"/>
      <c r="BI44" s="197"/>
      <c r="BJ44" s="197"/>
      <c r="BK44" s="197"/>
      <c r="BL44" s="197"/>
      <c r="BM44" s="197"/>
      <c r="BN44" s="197"/>
      <c r="BO44" s="197"/>
      <c r="BP44" s="197"/>
    </row>
    <row r="45" s="129" customFormat="1" ht="14.95" hidden="1" customHeight="1" outlineLevel="1" spans="1:68">
      <c r="A45" s="130"/>
      <c r="B45" s="361"/>
      <c r="C45" s="358"/>
      <c r="D45" s="366" t="s">
        <v>990</v>
      </c>
      <c r="E45" s="205"/>
      <c r="F45" s="170"/>
      <c r="G45" s="170"/>
      <c r="H45" s="170"/>
      <c r="I45" s="170"/>
      <c r="J45" s="170"/>
      <c r="K45" s="170"/>
      <c r="L45" s="170"/>
      <c r="M45" s="170"/>
      <c r="N45" s="170"/>
      <c r="O45" s="170"/>
      <c r="P45" s="170"/>
      <c r="Q45" s="195"/>
      <c r="R45" s="190"/>
      <c r="S45" s="192"/>
      <c r="T45" s="193"/>
      <c r="U45" s="192"/>
      <c r="V45" s="192"/>
      <c r="W45" s="193"/>
      <c r="X45" s="192"/>
      <c r="Y45" s="192"/>
      <c r="Z45" s="193"/>
      <c r="AA45" s="193"/>
      <c r="AB45" s="193"/>
      <c r="AC45" s="193"/>
      <c r="AD45" s="193"/>
      <c r="AE45" s="193"/>
      <c r="AF45" s="193"/>
      <c r="AG45" s="193"/>
      <c r="AH45" s="193"/>
      <c r="AI45" s="193"/>
      <c r="AJ45" s="193"/>
      <c r="AK45" s="193"/>
      <c r="AL45" s="193"/>
      <c r="AM45" s="193"/>
      <c r="AN45" s="193"/>
      <c r="AO45" s="193"/>
      <c r="AP45" s="193"/>
      <c r="AQ45" s="193"/>
      <c r="AR45" s="193"/>
      <c r="AS45" s="193"/>
      <c r="AT45" s="193"/>
      <c r="AU45" s="193"/>
      <c r="AV45" s="193"/>
      <c r="AW45" s="193"/>
      <c r="AX45" s="193"/>
      <c r="AY45" s="193"/>
      <c r="AZ45" s="193"/>
      <c r="BA45" s="193"/>
      <c r="BB45" s="193"/>
      <c r="BC45" s="193"/>
      <c r="BD45" s="193"/>
      <c r="BE45" s="197"/>
      <c r="BF45" s="197"/>
      <c r="BG45" s="197"/>
      <c r="BH45" s="197"/>
      <c r="BI45" s="197"/>
      <c r="BJ45" s="197"/>
      <c r="BK45" s="197"/>
      <c r="BL45" s="197"/>
      <c r="BM45" s="197"/>
      <c r="BN45" s="197"/>
      <c r="BO45" s="197"/>
      <c r="BP45" s="197"/>
    </row>
    <row r="46" s="129" customFormat="1" ht="14.95" hidden="1" customHeight="1" outlineLevel="1" spans="1:68">
      <c r="A46" s="130"/>
      <c r="B46" s="361"/>
      <c r="C46" s="358"/>
      <c r="D46" s="366" t="s">
        <v>991</v>
      </c>
      <c r="E46" s="205"/>
      <c r="F46" s="170"/>
      <c r="G46" s="170"/>
      <c r="H46" s="170"/>
      <c r="I46" s="170"/>
      <c r="J46" s="170"/>
      <c r="K46" s="170"/>
      <c r="L46" s="170"/>
      <c r="M46" s="170"/>
      <c r="N46" s="170"/>
      <c r="O46" s="170"/>
      <c r="P46" s="170"/>
      <c r="Q46" s="195"/>
      <c r="R46" s="190"/>
      <c r="S46" s="190"/>
      <c r="T46" s="190"/>
      <c r="U46" s="192"/>
      <c r="V46" s="192"/>
      <c r="W46" s="193"/>
      <c r="X46" s="192"/>
      <c r="Y46" s="192"/>
      <c r="Z46" s="193"/>
      <c r="AA46" s="193"/>
      <c r="AB46" s="193"/>
      <c r="AC46" s="193"/>
      <c r="AD46" s="193"/>
      <c r="AE46" s="193"/>
      <c r="AF46" s="193"/>
      <c r="AG46" s="193"/>
      <c r="AH46" s="193"/>
      <c r="AI46" s="193"/>
      <c r="AJ46" s="193"/>
      <c r="AK46" s="193"/>
      <c r="AL46" s="193"/>
      <c r="AM46" s="193"/>
      <c r="AN46" s="193"/>
      <c r="AO46" s="193"/>
      <c r="AP46" s="193"/>
      <c r="AQ46" s="193"/>
      <c r="AR46" s="193"/>
      <c r="AS46" s="193"/>
      <c r="AT46" s="193"/>
      <c r="AU46" s="193"/>
      <c r="AV46" s="193"/>
      <c r="AW46" s="193"/>
      <c r="AX46" s="193"/>
      <c r="AY46" s="193"/>
      <c r="AZ46" s="193"/>
      <c r="BA46" s="193"/>
      <c r="BB46" s="193"/>
      <c r="BC46" s="193"/>
      <c r="BD46" s="193"/>
      <c r="BE46" s="197"/>
      <c r="BF46" s="197"/>
      <c r="BG46" s="197"/>
      <c r="BH46" s="197"/>
      <c r="BI46" s="197"/>
      <c r="BJ46" s="197"/>
      <c r="BK46" s="197"/>
      <c r="BL46" s="197"/>
      <c r="BM46" s="197"/>
      <c r="BN46" s="197"/>
      <c r="BO46" s="197"/>
      <c r="BP46" s="197"/>
    </row>
    <row r="47" s="129" customFormat="1" ht="14.95" hidden="1" customHeight="1" outlineLevel="1" spans="1:68">
      <c r="A47" s="130"/>
      <c r="B47" s="361"/>
      <c r="C47" s="358"/>
      <c r="D47" s="219" t="s">
        <v>992</v>
      </c>
      <c r="E47" s="743" t="s">
        <v>975</v>
      </c>
      <c r="F47" s="170"/>
      <c r="G47" s="170"/>
      <c r="H47" s="170"/>
      <c r="I47" s="170"/>
      <c r="J47" s="160"/>
      <c r="K47" s="160"/>
      <c r="L47" s="160"/>
      <c r="M47" s="160"/>
      <c r="N47" s="160"/>
      <c r="O47" s="196"/>
      <c r="P47" s="196"/>
      <c r="Q47" s="196"/>
      <c r="R47" s="196"/>
      <c r="S47" s="196"/>
      <c r="T47" s="196"/>
      <c r="U47" s="196"/>
      <c r="V47" s="196"/>
      <c r="W47" s="193"/>
      <c r="X47" s="193"/>
      <c r="Y47" s="193"/>
      <c r="Z47" s="193"/>
      <c r="AA47" s="193"/>
      <c r="AB47" s="193"/>
      <c r="AC47" s="193"/>
      <c r="AD47" s="193"/>
      <c r="AE47" s="193"/>
      <c r="AF47" s="193"/>
      <c r="AG47" s="193"/>
      <c r="AH47" s="193"/>
      <c r="AI47" s="193"/>
      <c r="AJ47" s="193"/>
      <c r="AK47" s="193"/>
      <c r="AL47" s="193"/>
      <c r="AM47" s="193"/>
      <c r="AN47" s="193"/>
      <c r="AO47" s="193"/>
      <c r="AP47" s="193"/>
      <c r="AQ47" s="193"/>
      <c r="AR47" s="193"/>
      <c r="AS47" s="193"/>
      <c r="AT47" s="193"/>
      <c r="AU47" s="193"/>
      <c r="AV47" s="193"/>
      <c r="AW47" s="193"/>
      <c r="AX47" s="193"/>
      <c r="AY47" s="193"/>
      <c r="AZ47" s="193"/>
      <c r="BA47" s="193"/>
      <c r="BB47" s="193"/>
      <c r="BC47" s="193"/>
      <c r="BD47" s="193"/>
      <c r="BE47" s="197"/>
      <c r="BF47" s="197"/>
      <c r="BG47" s="197"/>
      <c r="BH47" s="197"/>
      <c r="BI47" s="197"/>
      <c r="BJ47" s="197"/>
      <c r="BK47" s="197"/>
      <c r="BL47" s="197"/>
      <c r="BM47" s="197"/>
      <c r="BN47" s="197"/>
      <c r="BO47" s="197"/>
      <c r="BP47" s="197"/>
    </row>
    <row r="48" s="129" customFormat="1" ht="14.95" hidden="1" customHeight="1" outlineLevel="1" spans="1:68">
      <c r="A48" s="130"/>
      <c r="B48" s="361"/>
      <c r="C48" s="358"/>
      <c r="D48" s="364" t="s">
        <v>993</v>
      </c>
      <c r="E48" s="205"/>
      <c r="F48" s="170"/>
      <c r="G48" s="170"/>
      <c r="H48" s="170"/>
      <c r="I48" s="170"/>
      <c r="J48" s="190"/>
      <c r="K48" s="190"/>
      <c r="L48" s="190"/>
      <c r="M48" s="190"/>
      <c r="N48" s="190"/>
      <c r="O48" s="190"/>
      <c r="P48" s="190"/>
      <c r="Q48" s="190"/>
      <c r="R48" s="190"/>
      <c r="S48" s="190"/>
      <c r="T48" s="190"/>
      <c r="U48" s="193"/>
      <c r="V48" s="193"/>
      <c r="W48" s="193"/>
      <c r="X48" s="192"/>
      <c r="Y48" s="192"/>
      <c r="Z48" s="192"/>
      <c r="AA48" s="193"/>
      <c r="AB48" s="193"/>
      <c r="AC48" s="193"/>
      <c r="AD48" s="193"/>
      <c r="AE48" s="193"/>
      <c r="AF48" s="193"/>
      <c r="AG48" s="193"/>
      <c r="AH48" s="193"/>
      <c r="AI48" s="193"/>
      <c r="AJ48" s="193"/>
      <c r="AK48" s="193"/>
      <c r="AL48" s="193"/>
      <c r="AM48" s="193"/>
      <c r="AN48" s="193"/>
      <c r="AO48" s="193"/>
      <c r="AP48" s="193"/>
      <c r="AQ48" s="193"/>
      <c r="AR48" s="193"/>
      <c r="AS48" s="193"/>
      <c r="AT48" s="193"/>
      <c r="AU48" s="193"/>
      <c r="AV48" s="193"/>
      <c r="AW48" s="193"/>
      <c r="AX48" s="193"/>
      <c r="AY48" s="193"/>
      <c r="AZ48" s="193"/>
      <c r="BA48" s="193"/>
      <c r="BB48" s="193"/>
      <c r="BC48" s="193"/>
      <c r="BD48" s="193"/>
      <c r="BE48" s="197"/>
      <c r="BF48" s="197"/>
      <c r="BG48" s="197"/>
      <c r="BH48" s="197"/>
      <c r="BI48" s="197"/>
      <c r="BJ48" s="197"/>
      <c r="BK48" s="197"/>
      <c r="BL48" s="197"/>
      <c r="BM48" s="197"/>
      <c r="BN48" s="197"/>
      <c r="BO48" s="197"/>
      <c r="BP48" s="197"/>
    </row>
    <row r="49" s="129" customFormat="1" ht="14.95" hidden="1" customHeight="1" outlineLevel="1" spans="1:68">
      <c r="A49" s="130"/>
      <c r="B49" s="361"/>
      <c r="C49" s="358"/>
      <c r="D49" s="364" t="s">
        <v>872</v>
      </c>
      <c r="E49" s="205"/>
      <c r="F49" s="170"/>
      <c r="G49" s="170"/>
      <c r="H49" s="170"/>
      <c r="I49" s="170"/>
      <c r="J49" s="170"/>
      <c r="K49" s="170"/>
      <c r="L49" s="170"/>
      <c r="M49" s="170"/>
      <c r="N49" s="175"/>
      <c r="O49" s="175"/>
      <c r="P49" s="192"/>
      <c r="Q49" s="192"/>
      <c r="R49" s="193"/>
      <c r="S49" s="193"/>
      <c r="T49" s="193"/>
      <c r="U49" s="190"/>
      <c r="V49" s="192"/>
      <c r="W49" s="193"/>
      <c r="X49" s="193"/>
      <c r="Y49" s="192"/>
      <c r="Z49" s="192"/>
      <c r="AA49" s="193"/>
      <c r="AB49" s="193"/>
      <c r="AC49" s="193"/>
      <c r="AD49" s="193"/>
      <c r="AE49" s="193"/>
      <c r="AF49" s="193"/>
      <c r="AG49" s="193"/>
      <c r="AH49" s="193"/>
      <c r="AI49" s="193"/>
      <c r="AJ49" s="193"/>
      <c r="AK49" s="193"/>
      <c r="AL49" s="193"/>
      <c r="AM49" s="193"/>
      <c r="AN49" s="193"/>
      <c r="AO49" s="193"/>
      <c r="AP49" s="193"/>
      <c r="AQ49" s="193"/>
      <c r="AR49" s="193"/>
      <c r="AS49" s="193"/>
      <c r="AT49" s="193"/>
      <c r="AU49" s="193"/>
      <c r="AV49" s="193"/>
      <c r="AW49" s="193"/>
      <c r="AX49" s="193"/>
      <c r="AY49" s="193"/>
      <c r="AZ49" s="193"/>
      <c r="BA49" s="193"/>
      <c r="BB49" s="193"/>
      <c r="BC49" s="193"/>
      <c r="BD49" s="193"/>
      <c r="BE49" s="197"/>
      <c r="BF49" s="197"/>
      <c r="BG49" s="197"/>
      <c r="BH49" s="197"/>
      <c r="BI49" s="197"/>
      <c r="BJ49" s="197"/>
      <c r="BK49" s="197"/>
      <c r="BL49" s="197"/>
      <c r="BM49" s="197"/>
      <c r="BN49" s="197"/>
      <c r="BO49" s="197"/>
      <c r="BP49" s="197"/>
    </row>
    <row r="50" s="129" customFormat="1" ht="14.95" hidden="1" customHeight="1" outlineLevel="1" spans="1:68">
      <c r="A50" s="130"/>
      <c r="B50" s="361"/>
      <c r="C50" s="358"/>
      <c r="D50" s="366" t="s">
        <v>994</v>
      </c>
      <c r="E50" s="205"/>
      <c r="F50" s="170"/>
      <c r="G50" s="170"/>
      <c r="H50" s="170"/>
      <c r="I50" s="170"/>
      <c r="J50" s="170"/>
      <c r="K50" s="170"/>
      <c r="L50" s="170"/>
      <c r="M50" s="170"/>
      <c r="N50" s="175"/>
      <c r="O50" s="175"/>
      <c r="P50" s="192"/>
      <c r="Q50" s="192"/>
      <c r="R50" s="193"/>
      <c r="S50" s="193"/>
      <c r="T50" s="193"/>
      <c r="U50" s="192"/>
      <c r="V50" s="190"/>
      <c r="W50" s="193"/>
      <c r="X50" s="193"/>
      <c r="Y50" s="192"/>
      <c r="Z50" s="192"/>
      <c r="AA50" s="193"/>
      <c r="AB50" s="193"/>
      <c r="AC50" s="193"/>
      <c r="AD50" s="193"/>
      <c r="AE50" s="193"/>
      <c r="AF50" s="193"/>
      <c r="AG50" s="193"/>
      <c r="AH50" s="193"/>
      <c r="AI50" s="193"/>
      <c r="AJ50" s="193"/>
      <c r="AK50" s="193"/>
      <c r="AL50" s="193"/>
      <c r="AM50" s="193"/>
      <c r="AN50" s="193"/>
      <c r="AO50" s="193"/>
      <c r="AP50" s="193"/>
      <c r="AQ50" s="193"/>
      <c r="AR50" s="193"/>
      <c r="AS50" s="193"/>
      <c r="AT50" s="193"/>
      <c r="AU50" s="193"/>
      <c r="AV50" s="193"/>
      <c r="AW50" s="193"/>
      <c r="AX50" s="193"/>
      <c r="AY50" s="193"/>
      <c r="AZ50" s="193"/>
      <c r="BA50" s="193"/>
      <c r="BB50" s="193"/>
      <c r="BC50" s="193"/>
      <c r="BD50" s="193"/>
      <c r="BE50" s="197"/>
      <c r="BF50" s="197"/>
      <c r="BG50" s="197"/>
      <c r="BH50" s="197"/>
      <c r="BI50" s="197"/>
      <c r="BJ50" s="197"/>
      <c r="BK50" s="197"/>
      <c r="BL50" s="197"/>
      <c r="BM50" s="197"/>
      <c r="BN50" s="197"/>
      <c r="BO50" s="197"/>
      <c r="BP50" s="197"/>
    </row>
    <row r="51" s="129" customFormat="1" ht="14.95" hidden="1" customHeight="1" outlineLevel="1" spans="1:68">
      <c r="A51" s="130"/>
      <c r="B51" s="361"/>
      <c r="C51" s="358"/>
      <c r="D51" s="364" t="s">
        <v>995</v>
      </c>
      <c r="E51" s="205"/>
      <c r="F51" s="170"/>
      <c r="G51" s="170"/>
      <c r="H51" s="170"/>
      <c r="I51" s="170"/>
      <c r="J51" s="170"/>
      <c r="K51" s="170"/>
      <c r="L51" s="170"/>
      <c r="M51" s="170"/>
      <c r="N51" s="175"/>
      <c r="O51" s="175"/>
      <c r="P51" s="192"/>
      <c r="Q51" s="192"/>
      <c r="R51" s="193"/>
      <c r="S51" s="193"/>
      <c r="T51" s="193"/>
      <c r="U51" s="192"/>
      <c r="V51" s="190"/>
      <c r="W51" s="193"/>
      <c r="X51" s="193"/>
      <c r="Y51" s="192"/>
      <c r="Z51" s="192"/>
      <c r="AA51" s="193"/>
      <c r="AB51" s="193"/>
      <c r="AC51" s="193"/>
      <c r="AD51" s="193"/>
      <c r="AE51" s="193"/>
      <c r="AF51" s="193"/>
      <c r="AG51" s="193"/>
      <c r="AH51" s="193"/>
      <c r="AI51" s="193"/>
      <c r="AJ51" s="193"/>
      <c r="AK51" s="193"/>
      <c r="AL51" s="193"/>
      <c r="AM51" s="193"/>
      <c r="AN51" s="193"/>
      <c r="AO51" s="193"/>
      <c r="AP51" s="193"/>
      <c r="AQ51" s="193"/>
      <c r="AR51" s="193"/>
      <c r="AS51" s="193"/>
      <c r="AT51" s="193"/>
      <c r="AU51" s="193"/>
      <c r="AV51" s="193"/>
      <c r="AW51" s="193"/>
      <c r="AX51" s="193"/>
      <c r="AY51" s="193"/>
      <c r="AZ51" s="193"/>
      <c r="BA51" s="193"/>
      <c r="BB51" s="193"/>
      <c r="BC51" s="193"/>
      <c r="BD51" s="193"/>
      <c r="BE51" s="197"/>
      <c r="BF51" s="197"/>
      <c r="BG51" s="197"/>
      <c r="BH51" s="197"/>
      <c r="BI51" s="197"/>
      <c r="BJ51" s="197"/>
      <c r="BK51" s="197"/>
      <c r="BL51" s="197"/>
      <c r="BM51" s="197"/>
      <c r="BN51" s="197"/>
      <c r="BO51" s="197"/>
      <c r="BP51" s="197"/>
    </row>
    <row r="52" hidden="1" spans="1:68">
      <c r="A52" s="131"/>
      <c r="B52" s="362"/>
      <c r="C52" s="367">
        <v>3.4</v>
      </c>
      <c r="D52" s="201" t="s">
        <v>996</v>
      </c>
      <c r="E52" s="202" t="s">
        <v>997</v>
      </c>
      <c r="F52" s="175"/>
      <c r="G52" s="175"/>
      <c r="H52" s="175"/>
      <c r="I52" s="160"/>
      <c r="J52" s="160"/>
      <c r="K52" s="160"/>
      <c r="L52" s="160"/>
      <c r="M52" s="160"/>
      <c r="N52" s="160"/>
      <c r="O52" s="160"/>
      <c r="P52" s="160"/>
      <c r="Q52" s="160"/>
      <c r="R52" s="160"/>
      <c r="S52" s="160"/>
      <c r="T52" s="160"/>
      <c r="U52" s="160"/>
      <c r="V52" s="160"/>
      <c r="W52" s="160"/>
      <c r="X52" s="196"/>
      <c r="Y52" s="196"/>
      <c r="Z52" s="196"/>
      <c r="AA52" s="196"/>
      <c r="AB52" s="196"/>
      <c r="AC52" s="196"/>
      <c r="AD52" s="196"/>
      <c r="AE52" s="196"/>
      <c r="AF52" s="196"/>
      <c r="AG52" s="196"/>
      <c r="AH52" s="196"/>
      <c r="AI52" s="193"/>
      <c r="AJ52" s="192"/>
      <c r="AK52" s="192"/>
      <c r="AL52" s="192"/>
      <c r="AM52" s="192"/>
      <c r="AN52" s="192"/>
      <c r="AO52" s="192"/>
      <c r="AP52" s="192"/>
      <c r="AQ52" s="192"/>
      <c r="AR52" s="192"/>
      <c r="AS52" s="192"/>
      <c r="AT52" s="192"/>
      <c r="AU52" s="192"/>
      <c r="AV52" s="192"/>
      <c r="AW52" s="192"/>
      <c r="AX52" s="192"/>
      <c r="AY52" s="192"/>
      <c r="AZ52" s="192"/>
      <c r="BA52" s="192"/>
      <c r="BB52" s="192"/>
      <c r="BC52" s="192"/>
      <c r="BD52" s="192"/>
      <c r="BE52" s="388"/>
      <c r="BF52" s="197"/>
      <c r="BG52" s="197"/>
      <c r="BH52" s="197"/>
      <c r="BI52" s="197"/>
      <c r="BJ52" s="197"/>
      <c r="BK52" s="197"/>
      <c r="BL52" s="197"/>
      <c r="BM52" s="197"/>
      <c r="BN52" s="197"/>
      <c r="BO52" s="197"/>
      <c r="BP52" s="197"/>
    </row>
    <row r="53" s="129" customFormat="1" ht="14.95" hidden="1" customHeight="1" outlineLevel="1" spans="1:68">
      <c r="A53" s="130"/>
      <c r="B53" s="361"/>
      <c r="C53" s="358"/>
      <c r="D53" s="366" t="s">
        <v>998</v>
      </c>
      <c r="E53" s="205"/>
      <c r="F53" s="170"/>
      <c r="G53" s="170"/>
      <c r="H53" s="170"/>
      <c r="I53" s="166"/>
      <c r="J53" s="166"/>
      <c r="K53" s="166"/>
      <c r="L53" s="166"/>
      <c r="M53" s="166"/>
      <c r="N53" s="166"/>
      <c r="O53" s="190"/>
      <c r="P53" s="193"/>
      <c r="Q53" s="193"/>
      <c r="R53" s="191"/>
      <c r="S53" s="191"/>
      <c r="T53" s="191"/>
      <c r="U53" s="191"/>
      <c r="V53" s="191"/>
      <c r="W53" s="191"/>
      <c r="X53" s="191"/>
      <c r="Y53" s="192"/>
      <c r="Z53" s="193"/>
      <c r="AA53" s="193"/>
      <c r="AB53" s="193"/>
      <c r="AC53" s="193"/>
      <c r="AD53" s="193"/>
      <c r="AE53" s="193"/>
      <c r="AF53" s="193"/>
      <c r="AG53" s="193"/>
      <c r="AH53" s="193"/>
      <c r="AI53" s="193"/>
      <c r="AJ53" s="193"/>
      <c r="AK53" s="193"/>
      <c r="AL53" s="193"/>
      <c r="AM53" s="193"/>
      <c r="AN53" s="193"/>
      <c r="AO53" s="193"/>
      <c r="AP53" s="193"/>
      <c r="AQ53" s="193"/>
      <c r="AR53" s="193"/>
      <c r="AS53" s="193"/>
      <c r="AT53" s="193"/>
      <c r="AU53" s="193"/>
      <c r="AV53" s="193"/>
      <c r="AW53" s="193"/>
      <c r="AX53" s="193"/>
      <c r="AY53" s="193"/>
      <c r="AZ53" s="193"/>
      <c r="BA53" s="193"/>
      <c r="BB53" s="193"/>
      <c r="BC53" s="193"/>
      <c r="BD53" s="193"/>
      <c r="BE53" s="197"/>
      <c r="BF53" s="197"/>
      <c r="BG53" s="197"/>
      <c r="BH53" s="197"/>
      <c r="BI53" s="197"/>
      <c r="BJ53" s="197"/>
      <c r="BK53" s="197"/>
      <c r="BL53" s="197"/>
      <c r="BM53" s="197"/>
      <c r="BN53" s="197"/>
      <c r="BO53" s="197"/>
      <c r="BP53" s="197"/>
    </row>
    <row r="54" s="129" customFormat="1" ht="14.95" hidden="1" customHeight="1" outlineLevel="1" spans="1:68">
      <c r="A54" s="130"/>
      <c r="B54" s="361"/>
      <c r="C54" s="358"/>
      <c r="D54" s="366" t="s">
        <v>999</v>
      </c>
      <c r="E54" s="205"/>
      <c r="F54" s="170"/>
      <c r="G54" s="170"/>
      <c r="H54" s="170"/>
      <c r="I54" s="170"/>
      <c r="J54" s="170"/>
      <c r="K54" s="166"/>
      <c r="L54" s="166"/>
      <c r="M54" s="166"/>
      <c r="N54" s="166"/>
      <c r="O54" s="190"/>
      <c r="P54" s="190"/>
      <c r="Q54" s="190"/>
      <c r="R54" s="190"/>
      <c r="S54" s="190"/>
      <c r="T54" s="190"/>
      <c r="U54" s="190"/>
      <c r="V54" s="190"/>
      <c r="W54" s="190"/>
      <c r="X54" s="191"/>
      <c r="Y54" s="192"/>
      <c r="Z54" s="193"/>
      <c r="AA54" s="193"/>
      <c r="AB54" s="193"/>
      <c r="AC54" s="193"/>
      <c r="AD54" s="193"/>
      <c r="AE54" s="193"/>
      <c r="AF54" s="193"/>
      <c r="AG54" s="193"/>
      <c r="AH54" s="193"/>
      <c r="AI54" s="193"/>
      <c r="AJ54" s="193"/>
      <c r="AK54" s="193"/>
      <c r="AL54" s="193"/>
      <c r="AM54" s="193"/>
      <c r="AN54" s="193"/>
      <c r="AO54" s="193"/>
      <c r="AP54" s="193"/>
      <c r="AQ54" s="193"/>
      <c r="AR54" s="193"/>
      <c r="AS54" s="193"/>
      <c r="AT54" s="193"/>
      <c r="AU54" s="193"/>
      <c r="AV54" s="193"/>
      <c r="AW54" s="193"/>
      <c r="AX54" s="193"/>
      <c r="AY54" s="193"/>
      <c r="AZ54" s="193"/>
      <c r="BA54" s="193"/>
      <c r="BB54" s="193"/>
      <c r="BC54" s="193"/>
      <c r="BD54" s="193"/>
      <c r="BE54" s="197"/>
      <c r="BF54" s="197"/>
      <c r="BG54" s="197"/>
      <c r="BH54" s="197"/>
      <c r="BI54" s="197"/>
      <c r="BJ54" s="197"/>
      <c r="BK54" s="197"/>
      <c r="BL54" s="197"/>
      <c r="BM54" s="197"/>
      <c r="BN54" s="197"/>
      <c r="BO54" s="197"/>
      <c r="BP54" s="197"/>
    </row>
    <row r="55" s="129" customFormat="1" ht="14.95" hidden="1" customHeight="1" outlineLevel="1" spans="1:68">
      <c r="A55" s="130"/>
      <c r="B55" s="361"/>
      <c r="C55" s="358"/>
      <c r="D55" s="366" t="s">
        <v>1000</v>
      </c>
      <c r="E55" s="205"/>
      <c r="F55" s="170"/>
      <c r="G55" s="170"/>
      <c r="H55" s="170"/>
      <c r="I55" s="170"/>
      <c r="J55" s="170"/>
      <c r="K55" s="166"/>
      <c r="L55" s="166"/>
      <c r="M55" s="166"/>
      <c r="N55" s="166"/>
      <c r="O55" s="190"/>
      <c r="P55" s="190"/>
      <c r="Q55" s="190"/>
      <c r="R55" s="190"/>
      <c r="S55" s="190"/>
      <c r="T55" s="190"/>
      <c r="U55" s="190"/>
      <c r="V55" s="190"/>
      <c r="W55" s="190"/>
      <c r="X55" s="191"/>
      <c r="Y55" s="192"/>
      <c r="Z55" s="193"/>
      <c r="AA55" s="193"/>
      <c r="AB55" s="193"/>
      <c r="AC55" s="193"/>
      <c r="AD55" s="193"/>
      <c r="AE55" s="193"/>
      <c r="AF55" s="193"/>
      <c r="AG55" s="193"/>
      <c r="AH55" s="193"/>
      <c r="AI55" s="193"/>
      <c r="AJ55" s="193"/>
      <c r="AK55" s="193"/>
      <c r="AL55" s="193"/>
      <c r="AM55" s="193"/>
      <c r="AN55" s="193"/>
      <c r="AO55" s="193"/>
      <c r="AP55" s="193"/>
      <c r="AQ55" s="193"/>
      <c r="AR55" s="193"/>
      <c r="AS55" s="193"/>
      <c r="AT55" s="193"/>
      <c r="AU55" s="193"/>
      <c r="AV55" s="193"/>
      <c r="AW55" s="193"/>
      <c r="AX55" s="193"/>
      <c r="AY55" s="193"/>
      <c r="AZ55" s="193"/>
      <c r="BA55" s="193"/>
      <c r="BB55" s="193"/>
      <c r="BC55" s="193"/>
      <c r="BD55" s="193"/>
      <c r="BE55" s="197"/>
      <c r="BF55" s="197"/>
      <c r="BG55" s="197"/>
      <c r="BH55" s="197"/>
      <c r="BI55" s="197"/>
      <c r="BJ55" s="197"/>
      <c r="BK55" s="197"/>
      <c r="BL55" s="197"/>
      <c r="BM55" s="197"/>
      <c r="BN55" s="197"/>
      <c r="BO55" s="197"/>
      <c r="BP55" s="197"/>
    </row>
    <row r="56" s="129" customFormat="1" ht="14.95" hidden="1" customHeight="1" outlineLevel="1" spans="1:68">
      <c r="A56" s="130"/>
      <c r="B56" s="361"/>
      <c r="C56" s="358"/>
      <c r="D56" s="366" t="s">
        <v>1001</v>
      </c>
      <c r="E56" s="205"/>
      <c r="F56" s="170"/>
      <c r="G56" s="170"/>
      <c r="H56" s="170"/>
      <c r="I56" s="170"/>
      <c r="J56" s="170"/>
      <c r="K56" s="170"/>
      <c r="L56" s="170"/>
      <c r="M56" s="170"/>
      <c r="N56" s="170"/>
      <c r="O56" s="193"/>
      <c r="P56" s="193"/>
      <c r="Q56" s="193"/>
      <c r="R56" s="191"/>
      <c r="S56" s="191"/>
      <c r="T56" s="191"/>
      <c r="U56" s="191"/>
      <c r="V56" s="191"/>
      <c r="W56" s="191"/>
      <c r="X56" s="190"/>
      <c r="Y56" s="192"/>
      <c r="Z56" s="193"/>
      <c r="AA56" s="193"/>
      <c r="AB56" s="193"/>
      <c r="AC56" s="193"/>
      <c r="AD56" s="193"/>
      <c r="AE56" s="193"/>
      <c r="AF56" s="193"/>
      <c r="AG56" s="193"/>
      <c r="AH56" s="193"/>
      <c r="AI56" s="193"/>
      <c r="AJ56" s="193"/>
      <c r="AK56" s="193"/>
      <c r="AL56" s="193"/>
      <c r="AM56" s="193"/>
      <c r="AN56" s="193"/>
      <c r="AO56" s="193"/>
      <c r="AP56" s="193"/>
      <c r="AQ56" s="193"/>
      <c r="AR56" s="193"/>
      <c r="AS56" s="193"/>
      <c r="AT56" s="193"/>
      <c r="AU56" s="193"/>
      <c r="AV56" s="193"/>
      <c r="AW56" s="193"/>
      <c r="AX56" s="193"/>
      <c r="AY56" s="193"/>
      <c r="AZ56" s="193"/>
      <c r="BA56" s="193"/>
      <c r="BB56" s="193"/>
      <c r="BC56" s="193"/>
      <c r="BD56" s="193"/>
      <c r="BE56" s="197"/>
      <c r="BF56" s="197"/>
      <c r="BG56" s="197"/>
      <c r="BH56" s="197"/>
      <c r="BI56" s="197"/>
      <c r="BJ56" s="197"/>
      <c r="BK56" s="197"/>
      <c r="BL56" s="197"/>
      <c r="BM56" s="197"/>
      <c r="BN56" s="197"/>
      <c r="BO56" s="197"/>
      <c r="BP56" s="197"/>
    </row>
    <row r="57" s="129" customFormat="1" ht="14.95" hidden="1" customHeight="1" outlineLevel="1" spans="1:68">
      <c r="A57" s="130"/>
      <c r="B57" s="361"/>
      <c r="C57" s="358"/>
      <c r="D57" s="366" t="s">
        <v>867</v>
      </c>
      <c r="E57" s="205"/>
      <c r="F57" s="170"/>
      <c r="G57" s="170"/>
      <c r="H57" s="170"/>
      <c r="I57" s="170"/>
      <c r="J57" s="170"/>
      <c r="K57" s="170"/>
      <c r="L57" s="170"/>
      <c r="M57" s="170"/>
      <c r="N57" s="170"/>
      <c r="O57" s="193"/>
      <c r="P57" s="193"/>
      <c r="Q57" s="193"/>
      <c r="R57" s="191"/>
      <c r="S57" s="191"/>
      <c r="T57" s="191"/>
      <c r="U57" s="191"/>
      <c r="V57" s="191"/>
      <c r="W57" s="191"/>
      <c r="X57" s="191"/>
      <c r="Y57" s="190"/>
      <c r="Z57" s="190"/>
      <c r="AA57" s="190"/>
      <c r="AB57" s="190"/>
      <c r="AC57" s="190"/>
      <c r="AD57" s="190"/>
      <c r="AE57" s="190"/>
      <c r="AF57" s="190"/>
      <c r="AG57" s="190"/>
      <c r="AH57" s="190"/>
      <c r="AI57" s="193"/>
      <c r="AJ57" s="193"/>
      <c r="AK57" s="193"/>
      <c r="AL57" s="193"/>
      <c r="AM57" s="193"/>
      <c r="AN57" s="193"/>
      <c r="AO57" s="193"/>
      <c r="AP57" s="193"/>
      <c r="AQ57" s="193"/>
      <c r="AR57" s="193"/>
      <c r="AS57" s="193"/>
      <c r="AT57" s="193"/>
      <c r="AU57" s="193"/>
      <c r="AV57" s="193"/>
      <c r="AW57" s="193"/>
      <c r="AX57" s="193"/>
      <c r="AY57" s="193"/>
      <c r="AZ57" s="193"/>
      <c r="BA57" s="193"/>
      <c r="BB57" s="193"/>
      <c r="BC57" s="193"/>
      <c r="BD57" s="193"/>
      <c r="BE57" s="197"/>
      <c r="BF57" s="197"/>
      <c r="BG57" s="197"/>
      <c r="BH57" s="197"/>
      <c r="BI57" s="197"/>
      <c r="BJ57" s="197"/>
      <c r="BK57" s="197"/>
      <c r="BL57" s="197"/>
      <c r="BM57" s="197"/>
      <c r="BN57" s="197"/>
      <c r="BO57" s="197"/>
      <c r="BP57" s="197"/>
    </row>
    <row r="58" s="129" customFormat="1" hidden="1" collapsed="1" spans="1:68">
      <c r="A58" s="130"/>
      <c r="B58" s="360"/>
      <c r="C58" s="358">
        <v>3.5</v>
      </c>
      <c r="D58" s="201" t="s">
        <v>1002</v>
      </c>
      <c r="E58" s="202" t="s">
        <v>1003</v>
      </c>
      <c r="F58" s="170"/>
      <c r="G58" s="170"/>
      <c r="H58" s="170"/>
      <c r="I58" s="160"/>
      <c r="J58" s="160"/>
      <c r="K58" s="160"/>
      <c r="L58" s="160"/>
      <c r="M58" s="160"/>
      <c r="N58" s="160"/>
      <c r="O58" s="160"/>
      <c r="P58" s="160"/>
      <c r="Q58" s="160"/>
      <c r="R58" s="160"/>
      <c r="S58" s="160"/>
      <c r="T58" s="160"/>
      <c r="U58" s="160"/>
      <c r="V58" s="160"/>
      <c r="W58" s="160"/>
      <c r="X58" s="160"/>
      <c r="Y58" s="160"/>
      <c r="Z58" s="160"/>
      <c r="AA58" s="160"/>
      <c r="AB58" s="160"/>
      <c r="AC58" s="160"/>
      <c r="AD58" s="160"/>
      <c r="AE58" s="160"/>
      <c r="AF58" s="193"/>
      <c r="AG58" s="193"/>
      <c r="AH58" s="193"/>
      <c r="AI58" s="192"/>
      <c r="AJ58" s="193"/>
      <c r="AK58" s="193"/>
      <c r="AL58" s="193"/>
      <c r="AM58" s="193"/>
      <c r="AN58" s="193"/>
      <c r="AO58" s="193"/>
      <c r="AP58" s="193"/>
      <c r="AQ58" s="193"/>
      <c r="AR58" s="193"/>
      <c r="AS58" s="193"/>
      <c r="AT58" s="193"/>
      <c r="AU58" s="193"/>
      <c r="AV58" s="193"/>
      <c r="AW58" s="193"/>
      <c r="AX58" s="193"/>
      <c r="AY58" s="193"/>
      <c r="AZ58" s="193"/>
      <c r="BA58" s="193"/>
      <c r="BB58" s="193"/>
      <c r="BC58" s="193"/>
      <c r="BD58" s="193"/>
      <c r="BE58" s="197"/>
      <c r="BF58" s="197"/>
      <c r="BG58" s="197"/>
      <c r="BH58" s="197"/>
      <c r="BI58" s="197"/>
      <c r="BJ58" s="197"/>
      <c r="BK58" s="197"/>
      <c r="BL58" s="197"/>
      <c r="BM58" s="197"/>
      <c r="BN58" s="197"/>
      <c r="BO58" s="197"/>
      <c r="BP58" s="197"/>
    </row>
    <row r="59" s="129" customFormat="1" ht="14.95" hidden="1" customHeight="1" outlineLevel="1" spans="1:68">
      <c r="A59" s="130"/>
      <c r="B59" s="361"/>
      <c r="C59" s="358"/>
      <c r="D59" s="366" t="s">
        <v>998</v>
      </c>
      <c r="E59" s="205"/>
      <c r="F59" s="170"/>
      <c r="G59" s="170"/>
      <c r="H59" s="170"/>
      <c r="I59" s="166"/>
      <c r="J59" s="166"/>
      <c r="K59" s="166"/>
      <c r="L59" s="166"/>
      <c r="M59" s="166"/>
      <c r="N59" s="170"/>
      <c r="O59" s="193"/>
      <c r="P59" s="193"/>
      <c r="Q59" s="193"/>
      <c r="R59" s="191"/>
      <c r="S59" s="191"/>
      <c r="T59" s="191"/>
      <c r="U59" s="191"/>
      <c r="V59" s="191"/>
      <c r="W59" s="191"/>
      <c r="X59" s="191"/>
      <c r="Y59" s="192"/>
      <c r="Z59" s="193"/>
      <c r="AA59" s="193"/>
      <c r="AB59" s="193"/>
      <c r="AC59" s="193"/>
      <c r="AD59" s="193"/>
      <c r="AE59" s="193"/>
      <c r="AF59" s="193"/>
      <c r="AG59" s="193"/>
      <c r="AH59" s="193"/>
      <c r="AI59" s="193"/>
      <c r="AJ59" s="193"/>
      <c r="AK59" s="193"/>
      <c r="AL59" s="193"/>
      <c r="AM59" s="193"/>
      <c r="AN59" s="193"/>
      <c r="AO59" s="193"/>
      <c r="AP59" s="193"/>
      <c r="AQ59" s="193"/>
      <c r="AR59" s="193"/>
      <c r="AS59" s="193"/>
      <c r="AT59" s="193"/>
      <c r="AU59" s="193"/>
      <c r="AV59" s="193"/>
      <c r="AW59" s="193"/>
      <c r="AX59" s="193"/>
      <c r="AY59" s="193"/>
      <c r="AZ59" s="193"/>
      <c r="BA59" s="193"/>
      <c r="BB59" s="193"/>
      <c r="BC59" s="193"/>
      <c r="BD59" s="193"/>
      <c r="BE59" s="197"/>
      <c r="BF59" s="197"/>
      <c r="BG59" s="197"/>
      <c r="BH59" s="197"/>
      <c r="BI59" s="197"/>
      <c r="BJ59" s="197"/>
      <c r="BK59" s="197"/>
      <c r="BL59" s="197"/>
      <c r="BM59" s="197"/>
      <c r="BN59" s="197"/>
      <c r="BO59" s="197"/>
      <c r="BP59" s="197"/>
    </row>
    <row r="60" s="129" customFormat="1" ht="14.95" hidden="1" customHeight="1" outlineLevel="1" spans="1:68">
      <c r="A60" s="130"/>
      <c r="B60" s="361"/>
      <c r="C60" s="358"/>
      <c r="D60" s="366" t="s">
        <v>999</v>
      </c>
      <c r="E60" s="205"/>
      <c r="F60" s="170"/>
      <c r="G60" s="170"/>
      <c r="H60" s="170"/>
      <c r="I60" s="170"/>
      <c r="J60" s="170"/>
      <c r="K60" s="170"/>
      <c r="L60" s="170"/>
      <c r="M60" s="170"/>
      <c r="N60" s="166"/>
      <c r="O60" s="190"/>
      <c r="P60" s="190"/>
      <c r="Q60" s="190"/>
      <c r="R60" s="190"/>
      <c r="S60" s="190"/>
      <c r="T60" s="190"/>
      <c r="U60" s="190"/>
      <c r="V60" s="190"/>
      <c r="W60" s="190"/>
      <c r="X60" s="191"/>
      <c r="Y60" s="192"/>
      <c r="Z60" s="193"/>
      <c r="AA60" s="193"/>
      <c r="AB60" s="193"/>
      <c r="AC60" s="193"/>
      <c r="AD60" s="193"/>
      <c r="AE60" s="193"/>
      <c r="AF60" s="193"/>
      <c r="AG60" s="193"/>
      <c r="AH60" s="193"/>
      <c r="AI60" s="193"/>
      <c r="AJ60" s="193"/>
      <c r="AK60" s="193"/>
      <c r="AL60" s="193"/>
      <c r="AM60" s="193"/>
      <c r="AN60" s="193"/>
      <c r="AO60" s="193"/>
      <c r="AP60" s="193"/>
      <c r="AQ60" s="193"/>
      <c r="AR60" s="193"/>
      <c r="AS60" s="193"/>
      <c r="AT60" s="193"/>
      <c r="AU60" s="193"/>
      <c r="AV60" s="193"/>
      <c r="AW60" s="193"/>
      <c r="AX60" s="193"/>
      <c r="AY60" s="193"/>
      <c r="AZ60" s="193"/>
      <c r="BA60" s="193"/>
      <c r="BB60" s="193"/>
      <c r="BC60" s="193"/>
      <c r="BD60" s="193"/>
      <c r="BE60" s="197"/>
      <c r="BF60" s="197"/>
      <c r="BG60" s="197"/>
      <c r="BH60" s="197"/>
      <c r="BI60" s="197"/>
      <c r="BJ60" s="197"/>
      <c r="BK60" s="197"/>
      <c r="BL60" s="197"/>
      <c r="BM60" s="197"/>
      <c r="BN60" s="197"/>
      <c r="BO60" s="197"/>
      <c r="BP60" s="197"/>
    </row>
    <row r="61" s="129" customFormat="1" ht="14.95" hidden="1" customHeight="1" outlineLevel="1" spans="1:68">
      <c r="A61" s="130"/>
      <c r="B61" s="361"/>
      <c r="C61" s="358"/>
      <c r="D61" s="366" t="s">
        <v>1000</v>
      </c>
      <c r="E61" s="205"/>
      <c r="F61" s="170"/>
      <c r="G61" s="170"/>
      <c r="H61" s="170"/>
      <c r="I61" s="170"/>
      <c r="J61" s="170"/>
      <c r="K61" s="170"/>
      <c r="L61" s="170"/>
      <c r="M61" s="170"/>
      <c r="N61" s="166"/>
      <c r="O61" s="190"/>
      <c r="P61" s="190"/>
      <c r="Q61" s="190"/>
      <c r="R61" s="190"/>
      <c r="S61" s="190"/>
      <c r="T61" s="190"/>
      <c r="U61" s="190"/>
      <c r="V61" s="190"/>
      <c r="W61" s="190"/>
      <c r="X61" s="191"/>
      <c r="Y61" s="192"/>
      <c r="Z61" s="193"/>
      <c r="AA61" s="193"/>
      <c r="AB61" s="193"/>
      <c r="AC61" s="193"/>
      <c r="AD61" s="193"/>
      <c r="AE61" s="193"/>
      <c r="AF61" s="193"/>
      <c r="AG61" s="193"/>
      <c r="AH61" s="193"/>
      <c r="AI61" s="193"/>
      <c r="AJ61" s="193"/>
      <c r="AK61" s="193"/>
      <c r="AL61" s="193"/>
      <c r="AM61" s="193"/>
      <c r="AN61" s="193"/>
      <c r="AO61" s="193"/>
      <c r="AP61" s="193"/>
      <c r="AQ61" s="193"/>
      <c r="AR61" s="193"/>
      <c r="AS61" s="193"/>
      <c r="AT61" s="193"/>
      <c r="AU61" s="193"/>
      <c r="AV61" s="193"/>
      <c r="AW61" s="193"/>
      <c r="AX61" s="193"/>
      <c r="AY61" s="193"/>
      <c r="AZ61" s="193"/>
      <c r="BA61" s="193"/>
      <c r="BB61" s="193"/>
      <c r="BC61" s="193"/>
      <c r="BD61" s="193"/>
      <c r="BE61" s="197"/>
      <c r="BF61" s="197"/>
      <c r="BG61" s="197"/>
      <c r="BH61" s="197"/>
      <c r="BI61" s="197"/>
      <c r="BJ61" s="197"/>
      <c r="BK61" s="197"/>
      <c r="BL61" s="197"/>
      <c r="BM61" s="197"/>
      <c r="BN61" s="197"/>
      <c r="BO61" s="197"/>
      <c r="BP61" s="197"/>
    </row>
    <row r="62" s="129" customFormat="1" ht="14.95" hidden="1" customHeight="1" outlineLevel="1" spans="1:68">
      <c r="A62" s="130"/>
      <c r="B62" s="361"/>
      <c r="C62" s="358"/>
      <c r="D62" s="366" t="s">
        <v>1004</v>
      </c>
      <c r="E62" s="205"/>
      <c r="F62" s="170"/>
      <c r="G62" s="170"/>
      <c r="H62" s="170"/>
      <c r="I62" s="170"/>
      <c r="J62" s="170"/>
      <c r="K62" s="170"/>
      <c r="L62" s="170"/>
      <c r="M62" s="170"/>
      <c r="N62" s="170"/>
      <c r="O62" s="193"/>
      <c r="P62" s="193"/>
      <c r="Q62" s="195"/>
      <c r="R62" s="191"/>
      <c r="S62" s="191"/>
      <c r="T62" s="191"/>
      <c r="U62" s="191"/>
      <c r="V62" s="191"/>
      <c r="W62" s="191"/>
      <c r="X62" s="190"/>
      <c r="Y62" s="192"/>
      <c r="Z62" s="193"/>
      <c r="AA62" s="193"/>
      <c r="AB62" s="193"/>
      <c r="AC62" s="193"/>
      <c r="AD62" s="193"/>
      <c r="AE62" s="193"/>
      <c r="AF62" s="193"/>
      <c r="AG62" s="193"/>
      <c r="AH62" s="193"/>
      <c r="AI62" s="193"/>
      <c r="AJ62" s="193"/>
      <c r="AK62" s="193"/>
      <c r="AL62" s="193"/>
      <c r="AM62" s="193"/>
      <c r="AN62" s="193"/>
      <c r="AO62" s="193"/>
      <c r="AP62" s="193"/>
      <c r="AQ62" s="193"/>
      <c r="AR62" s="193"/>
      <c r="AS62" s="193"/>
      <c r="AT62" s="193"/>
      <c r="AU62" s="193"/>
      <c r="AV62" s="193"/>
      <c r="AW62" s="193"/>
      <c r="AX62" s="193"/>
      <c r="AY62" s="193"/>
      <c r="AZ62" s="193"/>
      <c r="BA62" s="193"/>
      <c r="BB62" s="193"/>
      <c r="BC62" s="193"/>
      <c r="BD62" s="193"/>
      <c r="BE62" s="197"/>
      <c r="BF62" s="197"/>
      <c r="BG62" s="197"/>
      <c r="BH62" s="197"/>
      <c r="BI62" s="197"/>
      <c r="BJ62" s="197"/>
      <c r="BK62" s="197"/>
      <c r="BL62" s="197"/>
      <c r="BM62" s="197"/>
      <c r="BN62" s="197"/>
      <c r="BO62" s="197"/>
      <c r="BP62" s="197"/>
    </row>
    <row r="63" s="129" customFormat="1" ht="14.95" hidden="1" customHeight="1" outlineLevel="1" spans="1:68">
      <c r="A63" s="130"/>
      <c r="B63" s="361"/>
      <c r="C63" s="358"/>
      <c r="D63" s="366" t="s">
        <v>867</v>
      </c>
      <c r="E63" s="205"/>
      <c r="F63" s="170"/>
      <c r="G63" s="170"/>
      <c r="H63" s="170"/>
      <c r="I63" s="170"/>
      <c r="J63" s="170"/>
      <c r="K63" s="170"/>
      <c r="L63" s="170"/>
      <c r="M63" s="170"/>
      <c r="N63" s="170"/>
      <c r="O63" s="193"/>
      <c r="P63" s="193"/>
      <c r="Q63" s="195"/>
      <c r="R63" s="191"/>
      <c r="S63" s="191"/>
      <c r="T63" s="191"/>
      <c r="U63" s="191"/>
      <c r="V63" s="191"/>
      <c r="W63" s="191"/>
      <c r="X63" s="191"/>
      <c r="Y63" s="190"/>
      <c r="Z63" s="190"/>
      <c r="AA63" s="190"/>
      <c r="AB63" s="190"/>
      <c r="AC63" s="190"/>
      <c r="AD63" s="190"/>
      <c r="AE63" s="190"/>
      <c r="AF63" s="193"/>
      <c r="AG63" s="193"/>
      <c r="AH63" s="193"/>
      <c r="AI63" s="193"/>
      <c r="AJ63" s="193"/>
      <c r="AK63" s="193"/>
      <c r="AL63" s="193"/>
      <c r="AM63" s="193"/>
      <c r="AN63" s="193"/>
      <c r="AO63" s="193"/>
      <c r="AP63" s="193"/>
      <c r="AQ63" s="193"/>
      <c r="AR63" s="193"/>
      <c r="AS63" s="193"/>
      <c r="AT63" s="193"/>
      <c r="AU63" s="193"/>
      <c r="AV63" s="193"/>
      <c r="AW63" s="193"/>
      <c r="AX63" s="193"/>
      <c r="AY63" s="193"/>
      <c r="AZ63" s="193"/>
      <c r="BA63" s="193"/>
      <c r="BB63" s="193"/>
      <c r="BC63" s="193"/>
      <c r="BD63" s="193"/>
      <c r="BE63" s="197"/>
      <c r="BF63" s="197"/>
      <c r="BG63" s="197"/>
      <c r="BH63" s="197"/>
      <c r="BI63" s="197"/>
      <c r="BJ63" s="197"/>
      <c r="BK63" s="197"/>
      <c r="BL63" s="197"/>
      <c r="BM63" s="197"/>
      <c r="BN63" s="197"/>
      <c r="BO63" s="197"/>
      <c r="BP63" s="197"/>
    </row>
    <row r="64" s="129" customFormat="1" ht="24.8" hidden="1" customHeight="1" spans="1:68">
      <c r="A64" s="130"/>
      <c r="B64" s="360">
        <v>4</v>
      </c>
      <c r="C64" s="201" t="s">
        <v>1005</v>
      </c>
      <c r="D64" s="201"/>
      <c r="E64" s="743" t="s">
        <v>975</v>
      </c>
      <c r="F64" s="170"/>
      <c r="G64" s="170"/>
      <c r="H64" s="170"/>
      <c r="I64" s="170"/>
      <c r="J64" s="170"/>
      <c r="K64" s="170"/>
      <c r="L64" s="170"/>
      <c r="M64" s="170"/>
      <c r="N64" s="170"/>
      <c r="O64" s="170"/>
      <c r="P64" s="193"/>
      <c r="Q64" s="195"/>
      <c r="R64" s="193"/>
      <c r="S64" s="193"/>
      <c r="T64" s="193"/>
      <c r="U64" s="193"/>
      <c r="V64" s="193"/>
      <c r="W64" s="196"/>
      <c r="X64" s="196"/>
      <c r="Y64" s="196"/>
      <c r="Z64" s="196"/>
      <c r="AA64" s="196"/>
      <c r="AB64" s="196"/>
      <c r="AC64" s="196"/>
      <c r="AD64" s="196"/>
      <c r="AE64" s="193"/>
      <c r="AF64" s="193"/>
      <c r="AG64" s="193"/>
      <c r="AH64" s="193"/>
      <c r="AI64" s="193"/>
      <c r="AJ64" s="193"/>
      <c r="AK64" s="193"/>
      <c r="AL64" s="193"/>
      <c r="AM64" s="193"/>
      <c r="AN64" s="193"/>
      <c r="AO64" s="193"/>
      <c r="AP64" s="193"/>
      <c r="AQ64" s="193"/>
      <c r="AR64" s="193"/>
      <c r="AS64" s="193"/>
      <c r="AT64" s="193"/>
      <c r="AU64" s="193"/>
      <c r="AV64" s="193"/>
      <c r="AW64" s="193"/>
      <c r="AX64" s="193"/>
      <c r="AY64" s="193"/>
      <c r="AZ64" s="193"/>
      <c r="BA64" s="193"/>
      <c r="BB64" s="193"/>
      <c r="BC64" s="193"/>
      <c r="BD64" s="193"/>
      <c r="BE64" s="197"/>
      <c r="BF64" s="197"/>
      <c r="BG64" s="197"/>
      <c r="BH64" s="197"/>
      <c r="BI64" s="197"/>
      <c r="BJ64" s="197"/>
      <c r="BK64" s="197"/>
      <c r="BL64" s="197"/>
      <c r="BM64" s="197"/>
      <c r="BN64" s="197"/>
      <c r="BO64" s="197"/>
      <c r="BP64" s="197"/>
    </row>
    <row r="65" ht="14.95" hidden="1" customHeight="1" outlineLevel="1" spans="1:68">
      <c r="A65" s="131"/>
      <c r="B65" s="360"/>
      <c r="C65" s="358">
        <v>4.1</v>
      </c>
      <c r="D65" s="201" t="s">
        <v>532</v>
      </c>
      <c r="E65" s="205"/>
      <c r="F65" s="170"/>
      <c r="G65" s="170"/>
      <c r="H65" s="170"/>
      <c r="I65" s="170"/>
      <c r="J65" s="170"/>
      <c r="K65" s="170"/>
      <c r="L65" s="170"/>
      <c r="M65" s="170"/>
      <c r="N65" s="170"/>
      <c r="O65" s="170"/>
      <c r="P65" s="192"/>
      <c r="Q65" s="195"/>
      <c r="R65" s="192"/>
      <c r="S65" s="192"/>
      <c r="T65" s="192"/>
      <c r="U65" s="192"/>
      <c r="V65" s="192"/>
      <c r="W65" s="190"/>
      <c r="X65" s="192"/>
      <c r="Y65" s="192"/>
      <c r="Z65" s="192"/>
      <c r="AA65" s="192"/>
      <c r="AB65" s="192"/>
      <c r="AC65" s="193"/>
      <c r="AD65" s="192"/>
      <c r="AE65" s="192"/>
      <c r="AF65" s="192"/>
      <c r="AG65" s="192"/>
      <c r="AH65" s="192"/>
      <c r="AI65" s="193"/>
      <c r="AJ65" s="192"/>
      <c r="AK65" s="192"/>
      <c r="AL65" s="192"/>
      <c r="AM65" s="192"/>
      <c r="AN65" s="192"/>
      <c r="AO65" s="192"/>
      <c r="AP65" s="192"/>
      <c r="AQ65" s="192"/>
      <c r="AR65" s="192"/>
      <c r="AS65" s="192"/>
      <c r="AT65" s="192"/>
      <c r="AU65" s="192"/>
      <c r="AV65" s="192"/>
      <c r="AW65" s="192"/>
      <c r="AX65" s="192"/>
      <c r="AY65" s="192"/>
      <c r="AZ65" s="192"/>
      <c r="BA65" s="192"/>
      <c r="BB65" s="192"/>
      <c r="BC65" s="192"/>
      <c r="BD65" s="192"/>
      <c r="BE65" s="388"/>
      <c r="BF65" s="197"/>
      <c r="BG65" s="197"/>
      <c r="BH65" s="197"/>
      <c r="BI65" s="197"/>
      <c r="BJ65" s="197"/>
      <c r="BK65" s="197"/>
      <c r="BL65" s="197"/>
      <c r="BM65" s="197"/>
      <c r="BN65" s="197"/>
      <c r="BO65" s="197"/>
      <c r="BP65" s="197"/>
    </row>
    <row r="66" ht="14.95" hidden="1" customHeight="1" outlineLevel="1" spans="1:68">
      <c r="A66" s="131"/>
      <c r="B66" s="360"/>
      <c r="C66" s="358">
        <v>4.2</v>
      </c>
      <c r="D66" s="211" t="s">
        <v>1006</v>
      </c>
      <c r="E66" s="205"/>
      <c r="F66" s="170"/>
      <c r="G66" s="170"/>
      <c r="H66" s="170"/>
      <c r="I66" s="170"/>
      <c r="J66" s="170"/>
      <c r="K66" s="170"/>
      <c r="L66" s="170"/>
      <c r="M66" s="170"/>
      <c r="N66" s="170"/>
      <c r="O66" s="170"/>
      <c r="P66" s="192"/>
      <c r="Q66" s="195"/>
      <c r="R66" s="192"/>
      <c r="S66" s="192"/>
      <c r="T66" s="192"/>
      <c r="U66" s="192"/>
      <c r="V66" s="192"/>
      <c r="W66" s="192"/>
      <c r="X66" s="190"/>
      <c r="Y66" s="190"/>
      <c r="Z66" s="190"/>
      <c r="AA66" s="190"/>
      <c r="AB66" s="190"/>
      <c r="AC66" s="190"/>
      <c r="AD66" s="193"/>
      <c r="AE66" s="192"/>
      <c r="AF66" s="192"/>
      <c r="AG66" s="192"/>
      <c r="AH66" s="192"/>
      <c r="AI66" s="193"/>
      <c r="AJ66" s="192"/>
      <c r="AK66" s="192"/>
      <c r="AL66" s="192"/>
      <c r="AM66" s="192"/>
      <c r="AN66" s="192"/>
      <c r="AO66" s="192"/>
      <c r="AP66" s="192"/>
      <c r="AQ66" s="192"/>
      <c r="AR66" s="192"/>
      <c r="AS66" s="192"/>
      <c r="AT66" s="192"/>
      <c r="AU66" s="192"/>
      <c r="AV66" s="192"/>
      <c r="AW66" s="192"/>
      <c r="AX66" s="192"/>
      <c r="AY66" s="192"/>
      <c r="AZ66" s="192"/>
      <c r="BA66" s="192"/>
      <c r="BB66" s="192"/>
      <c r="BC66" s="192"/>
      <c r="BD66" s="192"/>
      <c r="BE66" s="388"/>
      <c r="BF66" s="197"/>
      <c r="BG66" s="197"/>
      <c r="BH66" s="197"/>
      <c r="BI66" s="197"/>
      <c r="BJ66" s="197"/>
      <c r="BK66" s="197"/>
      <c r="BL66" s="197"/>
      <c r="BM66" s="197"/>
      <c r="BN66" s="197"/>
      <c r="BO66" s="197"/>
      <c r="BP66" s="197"/>
    </row>
    <row r="67" s="129" customFormat="1" hidden="1" outlineLevel="1" spans="1:68">
      <c r="A67" s="130"/>
      <c r="B67" s="360"/>
      <c r="C67" s="358">
        <v>4.3</v>
      </c>
      <c r="D67" s="201" t="s">
        <v>868</v>
      </c>
      <c r="E67" s="205"/>
      <c r="F67" s="170"/>
      <c r="G67" s="170"/>
      <c r="H67" s="170"/>
      <c r="I67" s="170"/>
      <c r="J67" s="170"/>
      <c r="K67" s="170"/>
      <c r="L67" s="170"/>
      <c r="M67" s="170"/>
      <c r="N67" s="170"/>
      <c r="O67" s="170"/>
      <c r="P67" s="193"/>
      <c r="Q67" s="195"/>
      <c r="R67" s="193"/>
      <c r="S67" s="192"/>
      <c r="T67" s="192"/>
      <c r="U67" s="192"/>
      <c r="V67" s="192"/>
      <c r="W67" s="193"/>
      <c r="X67" s="193"/>
      <c r="Y67" s="193"/>
      <c r="Z67" s="193"/>
      <c r="AA67" s="193"/>
      <c r="AB67" s="193"/>
      <c r="AC67" s="394"/>
      <c r="AD67" s="395"/>
      <c r="AE67" s="196"/>
      <c r="AF67" s="196"/>
      <c r="AG67" s="196"/>
      <c r="AH67" s="192"/>
      <c r="AI67" s="193"/>
      <c r="AJ67" s="192"/>
      <c r="AK67" s="192"/>
      <c r="AL67" s="192"/>
      <c r="AM67" s="193"/>
      <c r="AN67" s="193"/>
      <c r="AO67" s="193"/>
      <c r="AP67" s="193"/>
      <c r="AQ67" s="193"/>
      <c r="AR67" s="193"/>
      <c r="AS67" s="193"/>
      <c r="AT67" s="193"/>
      <c r="AU67" s="193"/>
      <c r="AV67" s="193"/>
      <c r="AW67" s="193"/>
      <c r="AX67" s="193"/>
      <c r="AY67" s="193"/>
      <c r="AZ67" s="193"/>
      <c r="BA67" s="193"/>
      <c r="BB67" s="193"/>
      <c r="BC67" s="193"/>
      <c r="BD67" s="193"/>
      <c r="BE67" s="197"/>
      <c r="BF67" s="197"/>
      <c r="BG67" s="197"/>
      <c r="BH67" s="197"/>
      <c r="BI67" s="197"/>
      <c r="BJ67" s="197"/>
      <c r="BK67" s="197"/>
      <c r="BL67" s="197"/>
      <c r="BM67" s="197"/>
      <c r="BN67" s="197"/>
      <c r="BO67" s="197"/>
      <c r="BP67" s="197"/>
    </row>
    <row r="68" s="129" customFormat="1" hidden="1" outlineLevel="1" spans="1:68">
      <c r="A68" s="130"/>
      <c r="B68" s="360"/>
      <c r="C68" s="358"/>
      <c r="D68" s="201" t="s">
        <v>1007</v>
      </c>
      <c r="E68" s="205"/>
      <c r="F68" s="170"/>
      <c r="G68" s="170"/>
      <c r="H68" s="170"/>
      <c r="I68" s="170"/>
      <c r="J68" s="170"/>
      <c r="K68" s="170"/>
      <c r="L68" s="170"/>
      <c r="M68" s="170"/>
      <c r="N68" s="170"/>
      <c r="O68" s="170"/>
      <c r="P68" s="193"/>
      <c r="Q68" s="195"/>
      <c r="R68" s="193"/>
      <c r="S68" s="192"/>
      <c r="T68" s="192"/>
      <c r="U68" s="192"/>
      <c r="V68" s="192"/>
      <c r="W68" s="193"/>
      <c r="X68" s="193"/>
      <c r="Y68" s="193"/>
      <c r="Z68" s="193"/>
      <c r="AA68" s="193"/>
      <c r="AB68" s="193"/>
      <c r="AC68" s="190"/>
      <c r="AD68" s="193"/>
      <c r="AE68" s="193"/>
      <c r="AF68" s="192"/>
      <c r="AG68" s="192"/>
      <c r="AH68" s="192"/>
      <c r="AI68" s="193"/>
      <c r="AJ68" s="192"/>
      <c r="AK68" s="192"/>
      <c r="AL68" s="192"/>
      <c r="AM68" s="193"/>
      <c r="AN68" s="193"/>
      <c r="AO68" s="193"/>
      <c r="AP68" s="193"/>
      <c r="AQ68" s="193"/>
      <c r="AR68" s="193"/>
      <c r="AS68" s="193"/>
      <c r="AT68" s="193"/>
      <c r="AU68" s="193"/>
      <c r="AV68" s="193"/>
      <c r="AW68" s="193"/>
      <c r="AX68" s="193"/>
      <c r="AY68" s="193"/>
      <c r="AZ68" s="193"/>
      <c r="BA68" s="193"/>
      <c r="BB68" s="193"/>
      <c r="BC68" s="193"/>
      <c r="BD68" s="193"/>
      <c r="BE68" s="197"/>
      <c r="BF68" s="197"/>
      <c r="BG68" s="197"/>
      <c r="BH68" s="197"/>
      <c r="BI68" s="197"/>
      <c r="BJ68" s="197"/>
      <c r="BK68" s="197"/>
      <c r="BL68" s="197"/>
      <c r="BM68" s="197"/>
      <c r="BN68" s="197"/>
      <c r="BO68" s="197"/>
      <c r="BP68" s="197"/>
    </row>
    <row r="69" s="129" customFormat="1" ht="18" customHeight="1" outlineLevel="1" spans="1:68">
      <c r="A69" s="130"/>
      <c r="B69" s="360"/>
      <c r="C69" s="358"/>
      <c r="D69" s="201" t="s">
        <v>1008</v>
      </c>
      <c r="E69" s="205"/>
      <c r="F69" s="170"/>
      <c r="G69" s="170"/>
      <c r="H69" s="170"/>
      <c r="I69" s="170"/>
      <c r="J69" s="170"/>
      <c r="K69" s="170"/>
      <c r="L69" s="170"/>
      <c r="M69" s="170"/>
      <c r="N69" s="170"/>
      <c r="O69" s="170"/>
      <c r="P69" s="193"/>
      <c r="Q69" s="195"/>
      <c r="R69" s="193"/>
      <c r="S69" s="192"/>
      <c r="T69" s="192"/>
      <c r="U69" s="192"/>
      <c r="V69" s="192"/>
      <c r="W69" s="193"/>
      <c r="X69" s="193"/>
      <c r="Y69" s="193"/>
      <c r="Z69" s="193"/>
      <c r="AA69" s="193"/>
      <c r="AB69" s="193"/>
      <c r="AC69" s="193"/>
      <c r="AD69" s="190"/>
      <c r="AE69" s="190"/>
      <c r="AF69" s="190"/>
      <c r="AG69" s="396"/>
      <c r="AH69" s="244">
        <v>1</v>
      </c>
      <c r="AI69" s="397">
        <v>1</v>
      </c>
      <c r="AJ69" s="192"/>
      <c r="AK69" s="192"/>
      <c r="AL69" s="192"/>
      <c r="AM69" s="193"/>
      <c r="AN69" s="193"/>
      <c r="AO69" s="193"/>
      <c r="AP69" s="193"/>
      <c r="AQ69" s="193"/>
      <c r="AR69" s="193"/>
      <c r="AS69" s="193"/>
      <c r="AT69" s="193"/>
      <c r="AU69" s="193"/>
      <c r="AV69" s="193"/>
      <c r="AW69" s="193"/>
      <c r="AX69" s="193"/>
      <c r="AY69" s="193"/>
      <c r="AZ69" s="193"/>
      <c r="BA69" s="193"/>
      <c r="BB69" s="193"/>
      <c r="BC69" s="193"/>
      <c r="BD69" s="193"/>
      <c r="BE69" s="197"/>
      <c r="BF69" s="197"/>
      <c r="BG69" s="197"/>
      <c r="BH69" s="197"/>
      <c r="BI69" s="197"/>
      <c r="BJ69" s="197"/>
      <c r="BK69" s="197"/>
      <c r="BL69" s="197"/>
      <c r="BM69" s="197"/>
      <c r="BN69" s="197"/>
      <c r="BO69" s="197"/>
      <c r="BP69" s="197"/>
    </row>
    <row r="70" s="129" customFormat="1" ht="16.5" customHeight="1" outlineLevel="1" spans="1:68">
      <c r="A70" s="130"/>
      <c r="B70" s="360"/>
      <c r="C70" s="358"/>
      <c r="D70" s="201" t="s">
        <v>1009</v>
      </c>
      <c r="E70" s="205"/>
      <c r="F70" s="170"/>
      <c r="G70" s="170"/>
      <c r="H70" s="170"/>
      <c r="I70" s="170"/>
      <c r="J70" s="170"/>
      <c r="K70" s="170"/>
      <c r="L70" s="170"/>
      <c r="M70" s="170"/>
      <c r="N70" s="170"/>
      <c r="O70" s="170"/>
      <c r="P70" s="193"/>
      <c r="Q70" s="195"/>
      <c r="R70" s="193"/>
      <c r="S70" s="192"/>
      <c r="T70" s="192"/>
      <c r="U70" s="192"/>
      <c r="V70" s="192"/>
      <c r="W70" s="193"/>
      <c r="X70" s="193"/>
      <c r="Y70" s="193"/>
      <c r="Z70" s="193"/>
      <c r="AA70" s="193"/>
      <c r="AB70" s="193"/>
      <c r="AC70" s="193"/>
      <c r="AD70" s="193"/>
      <c r="AE70" s="193"/>
      <c r="AF70" s="193"/>
      <c r="AG70" s="247" t="s">
        <v>872</v>
      </c>
      <c r="AH70" s="247" t="s">
        <v>872</v>
      </c>
      <c r="AI70" s="397">
        <v>2</v>
      </c>
      <c r="AJ70" s="397">
        <v>3</v>
      </c>
      <c r="AK70" s="397">
        <v>4</v>
      </c>
      <c r="AL70" s="397">
        <v>4</v>
      </c>
      <c r="AM70" s="397">
        <v>4</v>
      </c>
      <c r="AN70" s="397"/>
      <c r="AO70" s="193"/>
      <c r="AP70" s="193"/>
      <c r="AQ70" s="193"/>
      <c r="AR70" s="193"/>
      <c r="AS70" s="193"/>
      <c r="AT70" s="193"/>
      <c r="AU70" s="193"/>
      <c r="AV70" s="193"/>
      <c r="AW70" s="193"/>
      <c r="AX70" s="193"/>
      <c r="AY70" s="193"/>
      <c r="AZ70" s="193"/>
      <c r="BA70" s="193"/>
      <c r="BB70" s="193"/>
      <c r="BC70" s="193"/>
      <c r="BD70" s="193"/>
      <c r="BE70" s="197"/>
      <c r="BF70" s="197"/>
      <c r="BG70" s="197"/>
      <c r="BH70" s="197"/>
      <c r="BI70" s="197"/>
      <c r="BJ70" s="197"/>
      <c r="BK70" s="197"/>
      <c r="BL70" s="197"/>
      <c r="BM70" s="197"/>
      <c r="BN70" s="197"/>
      <c r="BO70" s="197"/>
      <c r="BP70" s="197"/>
    </row>
    <row r="71" s="129" customFormat="1" spans="1:68">
      <c r="A71" s="130"/>
      <c r="B71" s="360">
        <v>5</v>
      </c>
      <c r="C71" s="201" t="s">
        <v>1010</v>
      </c>
      <c r="D71" s="201"/>
      <c r="E71" s="202" t="s">
        <v>1011</v>
      </c>
      <c r="F71" s="170"/>
      <c r="G71" s="170"/>
      <c r="H71" s="170"/>
      <c r="I71" s="170"/>
      <c r="J71" s="170"/>
      <c r="K71" s="170"/>
      <c r="L71" s="170"/>
      <c r="M71" s="170"/>
      <c r="N71" s="170"/>
      <c r="O71" s="170"/>
      <c r="P71" s="193"/>
      <c r="Q71" s="195"/>
      <c r="R71" s="193"/>
      <c r="S71" s="193"/>
      <c r="T71" s="193"/>
      <c r="U71" s="193"/>
      <c r="V71" s="193"/>
      <c r="W71" s="193"/>
      <c r="X71" s="193"/>
      <c r="Y71" s="192"/>
      <c r="Z71" s="192"/>
      <c r="AA71" s="192"/>
      <c r="AB71" s="192"/>
      <c r="AC71" s="192"/>
      <c r="AD71" s="192"/>
      <c r="AE71" s="192"/>
      <c r="AF71" s="192"/>
      <c r="AG71" s="192"/>
      <c r="AH71" s="192"/>
      <c r="AI71" s="192"/>
      <c r="AJ71" s="196"/>
      <c r="AK71" s="196"/>
      <c r="AL71" s="196"/>
      <c r="AM71" s="196"/>
      <c r="AN71" s="193"/>
      <c r="AO71" s="193"/>
      <c r="AP71" s="193"/>
      <c r="AQ71" s="193"/>
      <c r="AR71" s="193"/>
      <c r="AS71" s="192"/>
      <c r="AT71" s="193"/>
      <c r="AU71" s="193"/>
      <c r="AV71" s="193"/>
      <c r="AW71" s="193"/>
      <c r="AX71" s="193"/>
      <c r="AY71" s="193"/>
      <c r="AZ71" s="193"/>
      <c r="BA71" s="193"/>
      <c r="BB71" s="193"/>
      <c r="BC71" s="193"/>
      <c r="BD71" s="193"/>
      <c r="BE71" s="193"/>
      <c r="BF71" s="193"/>
      <c r="BG71" s="193"/>
      <c r="BH71" s="193"/>
      <c r="BI71" s="193"/>
      <c r="BJ71" s="197"/>
      <c r="BK71" s="197"/>
      <c r="BL71" s="197"/>
      <c r="BM71" s="197"/>
      <c r="BN71" s="197"/>
      <c r="BO71" s="197"/>
      <c r="BP71" s="197"/>
    </row>
    <row r="72" s="129" customFormat="1" ht="15.8" customHeight="1" outlineLevel="1" spans="1:68">
      <c r="A72" s="130"/>
      <c r="B72" s="360"/>
      <c r="C72" s="358">
        <v>5.1</v>
      </c>
      <c r="D72" s="201" t="s">
        <v>1012</v>
      </c>
      <c r="E72" s="202" t="s">
        <v>960</v>
      </c>
      <c r="F72" s="170"/>
      <c r="G72" s="170"/>
      <c r="H72" s="170"/>
      <c r="I72" s="170"/>
      <c r="J72" s="170"/>
      <c r="K72" s="170"/>
      <c r="L72" s="170"/>
      <c r="M72" s="170"/>
      <c r="N72" s="170"/>
      <c r="O72" s="170"/>
      <c r="P72" s="193"/>
      <c r="Q72" s="195"/>
      <c r="R72" s="193"/>
      <c r="S72" s="193"/>
      <c r="T72" s="193"/>
      <c r="U72" s="193"/>
      <c r="V72" s="193"/>
      <c r="W72" s="193"/>
      <c r="X72" s="193"/>
      <c r="Y72" s="192"/>
      <c r="Z72" s="192"/>
      <c r="AA72" s="192"/>
      <c r="AB72" s="192"/>
      <c r="AC72" s="192"/>
      <c r="AD72" s="192"/>
      <c r="AE72" s="192"/>
      <c r="AF72" s="192"/>
      <c r="AG72" s="192"/>
      <c r="AH72" s="247" t="s">
        <v>1013</v>
      </c>
      <c r="AI72" s="190"/>
      <c r="AJ72" s="398">
        <v>2</v>
      </c>
      <c r="AK72" s="398">
        <v>3</v>
      </c>
      <c r="AL72" s="398">
        <v>3</v>
      </c>
      <c r="AM72" s="398">
        <v>3</v>
      </c>
      <c r="AN72" s="399">
        <v>3</v>
      </c>
      <c r="AO72" s="399">
        <v>3</v>
      </c>
      <c r="AP72" s="193"/>
      <c r="AQ72" s="193"/>
      <c r="AR72" s="193"/>
      <c r="AS72" s="192"/>
      <c r="AT72" s="193"/>
      <c r="AU72" s="193"/>
      <c r="AV72" s="193"/>
      <c r="AW72" s="193"/>
      <c r="AX72" s="193"/>
      <c r="AY72" s="193"/>
      <c r="AZ72" s="193"/>
      <c r="BA72" s="193"/>
      <c r="BB72" s="193"/>
      <c r="BC72" s="193"/>
      <c r="BD72" s="193"/>
      <c r="BE72" s="193"/>
      <c r="BF72" s="193"/>
      <c r="BG72" s="193"/>
      <c r="BH72" s="193"/>
      <c r="BI72" s="193"/>
      <c r="BJ72" s="197"/>
      <c r="BK72" s="197"/>
      <c r="BL72" s="197"/>
      <c r="BM72" s="197"/>
      <c r="BN72" s="197"/>
      <c r="BO72" s="197"/>
      <c r="BP72" s="197"/>
    </row>
    <row r="73" spans="1:68">
      <c r="A73" s="131"/>
      <c r="B73" s="357">
        <v>6</v>
      </c>
      <c r="C73" s="158" t="s">
        <v>1014</v>
      </c>
      <c r="D73" s="201"/>
      <c r="E73" s="203" t="s">
        <v>1015</v>
      </c>
      <c r="F73" s="199"/>
      <c r="G73" s="199"/>
      <c r="H73" s="199"/>
      <c r="I73" s="199"/>
      <c r="J73" s="199"/>
      <c r="K73" s="199"/>
      <c r="L73" s="199"/>
      <c r="M73" s="199"/>
      <c r="N73" s="199"/>
      <c r="O73" s="199"/>
      <c r="P73" s="192"/>
      <c r="Q73" s="195"/>
      <c r="R73" s="192"/>
      <c r="S73" s="192"/>
      <c r="T73" s="192"/>
      <c r="U73" s="192"/>
      <c r="V73" s="192"/>
      <c r="W73" s="192"/>
      <c r="X73" s="192"/>
      <c r="Y73" s="192"/>
      <c r="Z73" s="192"/>
      <c r="AA73" s="192"/>
      <c r="AB73" s="192"/>
      <c r="AC73" s="192"/>
      <c r="AD73" s="192"/>
      <c r="AE73" s="192"/>
      <c r="AF73" s="192"/>
      <c r="AG73" s="192"/>
      <c r="AH73" s="192"/>
      <c r="AI73" s="192"/>
      <c r="AJ73" s="196"/>
      <c r="AK73" s="196"/>
      <c r="AL73" s="196"/>
      <c r="AM73" s="196"/>
      <c r="AN73" s="196"/>
      <c r="AO73" s="193"/>
      <c r="AP73" s="193"/>
      <c r="AQ73" s="193"/>
      <c r="AR73" s="193"/>
      <c r="AS73" s="192"/>
      <c r="AT73" s="192"/>
      <c r="AU73" s="192"/>
      <c r="AV73" s="192"/>
      <c r="AW73" s="192"/>
      <c r="AX73" s="192"/>
      <c r="AY73" s="192"/>
      <c r="AZ73" s="192"/>
      <c r="BA73" s="192"/>
      <c r="BB73" s="192"/>
      <c r="BC73" s="192"/>
      <c r="BD73" s="192"/>
      <c r="BE73" s="192"/>
      <c r="BF73" s="192"/>
      <c r="BG73" s="192"/>
      <c r="BH73" s="192"/>
      <c r="BI73" s="192"/>
      <c r="BJ73" s="197"/>
      <c r="BK73" s="197"/>
      <c r="BL73" s="197"/>
      <c r="BM73" s="197"/>
      <c r="BN73" s="197"/>
      <c r="BO73" s="197"/>
      <c r="BP73" s="197"/>
    </row>
    <row r="74" s="129" customFormat="1" ht="15.8" customHeight="1" outlineLevel="1" spans="1:68">
      <c r="A74" s="130"/>
      <c r="B74" s="357"/>
      <c r="C74" s="358">
        <v>6.1</v>
      </c>
      <c r="D74" s="201" t="s">
        <v>1016</v>
      </c>
      <c r="E74" s="202" t="s">
        <v>960</v>
      </c>
      <c r="F74" s="199"/>
      <c r="G74" s="199"/>
      <c r="H74" s="199"/>
      <c r="I74" s="199"/>
      <c r="J74" s="199"/>
      <c r="K74" s="199"/>
      <c r="L74" s="199"/>
      <c r="M74" s="199"/>
      <c r="N74" s="199"/>
      <c r="O74" s="199"/>
      <c r="P74" s="193"/>
      <c r="Q74" s="195"/>
      <c r="R74" s="193"/>
      <c r="S74" s="193"/>
      <c r="T74" s="193"/>
      <c r="U74" s="193"/>
      <c r="V74" s="193"/>
      <c r="W74" s="193"/>
      <c r="X74" s="193"/>
      <c r="Y74" s="192"/>
      <c r="Z74" s="192"/>
      <c r="AA74" s="192"/>
      <c r="AB74" s="192"/>
      <c r="AC74" s="192"/>
      <c r="AD74" s="192"/>
      <c r="AE74" s="192"/>
      <c r="AF74" s="192"/>
      <c r="AG74" s="192"/>
      <c r="AH74" s="192"/>
      <c r="AI74" s="192"/>
      <c r="AJ74" s="190"/>
      <c r="AK74" s="190"/>
      <c r="AL74" s="190"/>
      <c r="AM74" s="192"/>
      <c r="AN74" s="192"/>
      <c r="AO74" s="193"/>
      <c r="AP74" s="193"/>
      <c r="AQ74" s="193"/>
      <c r="AR74" s="193"/>
      <c r="AS74" s="193"/>
      <c r="AT74" s="193"/>
      <c r="AU74" s="193"/>
      <c r="AV74" s="193"/>
      <c r="AW74" s="193"/>
      <c r="AX74" s="193"/>
      <c r="AY74" s="193"/>
      <c r="AZ74" s="193"/>
      <c r="BA74" s="193"/>
      <c r="BB74" s="193"/>
      <c r="BC74" s="193"/>
      <c r="BD74" s="193"/>
      <c r="BE74" s="193"/>
      <c r="BF74" s="193"/>
      <c r="BG74" s="193"/>
      <c r="BH74" s="193"/>
      <c r="BI74" s="193"/>
      <c r="BJ74" s="197"/>
      <c r="BK74" s="197"/>
      <c r="BL74" s="197"/>
      <c r="BM74" s="197"/>
      <c r="BN74" s="197"/>
      <c r="BO74" s="197"/>
      <c r="BP74" s="197"/>
    </row>
    <row r="75" s="129" customFormat="1" ht="15.8" customHeight="1" outlineLevel="1" spans="1:68">
      <c r="A75" s="130"/>
      <c r="B75" s="357"/>
      <c r="C75" s="358">
        <v>6.2</v>
      </c>
      <c r="D75" s="201" t="s">
        <v>1017</v>
      </c>
      <c r="E75" s="202" t="s">
        <v>960</v>
      </c>
      <c r="F75" s="199"/>
      <c r="G75" s="199"/>
      <c r="H75" s="199"/>
      <c r="I75" s="199"/>
      <c r="J75" s="199"/>
      <c r="K75" s="199"/>
      <c r="L75" s="199"/>
      <c r="M75" s="199"/>
      <c r="N75" s="199"/>
      <c r="O75" s="199"/>
      <c r="P75" s="193"/>
      <c r="Q75" s="195"/>
      <c r="R75" s="193"/>
      <c r="S75" s="193"/>
      <c r="T75" s="193"/>
      <c r="U75" s="193"/>
      <c r="V75" s="193"/>
      <c r="W75" s="193"/>
      <c r="X75" s="193"/>
      <c r="Y75" s="192"/>
      <c r="Z75" s="192"/>
      <c r="AA75" s="192"/>
      <c r="AB75" s="192"/>
      <c r="AC75" s="192"/>
      <c r="AD75" s="192"/>
      <c r="AE75" s="192"/>
      <c r="AF75" s="192"/>
      <c r="AG75" s="192"/>
      <c r="AH75" s="192"/>
      <c r="AI75" s="192"/>
      <c r="AJ75" s="193"/>
      <c r="AK75" s="190"/>
      <c r="AL75" s="190"/>
      <c r="AM75" s="166"/>
      <c r="AN75" s="166"/>
      <c r="AO75" s="193"/>
      <c r="AP75" s="193"/>
      <c r="AQ75" s="193"/>
      <c r="AR75" s="193"/>
      <c r="AS75" s="193"/>
      <c r="AT75" s="193"/>
      <c r="AU75" s="193"/>
      <c r="AV75" s="193"/>
      <c r="AW75" s="193"/>
      <c r="AX75" s="193"/>
      <c r="AY75" s="193"/>
      <c r="AZ75" s="193"/>
      <c r="BA75" s="193"/>
      <c r="BB75" s="193"/>
      <c r="BC75" s="193"/>
      <c r="BD75" s="193"/>
      <c r="BE75" s="193"/>
      <c r="BF75" s="193"/>
      <c r="BG75" s="193"/>
      <c r="BH75" s="193"/>
      <c r="BI75" s="193"/>
      <c r="BJ75" s="197"/>
      <c r="BK75" s="197"/>
      <c r="BL75" s="197"/>
      <c r="BM75" s="197"/>
      <c r="BN75" s="197"/>
      <c r="BO75" s="197"/>
      <c r="BP75" s="197"/>
    </row>
    <row r="76" s="129" customFormat="1" ht="27.6" outlineLevel="1" spans="1:68">
      <c r="A76" s="130"/>
      <c r="B76" s="357"/>
      <c r="C76" s="358">
        <v>6.3</v>
      </c>
      <c r="D76" s="201" t="s">
        <v>1018</v>
      </c>
      <c r="E76" s="203" t="s">
        <v>1019</v>
      </c>
      <c r="F76" s="199"/>
      <c r="G76" s="199"/>
      <c r="H76" s="199"/>
      <c r="I76" s="199"/>
      <c r="J76" s="199"/>
      <c r="K76" s="199"/>
      <c r="L76" s="199"/>
      <c r="M76" s="199"/>
      <c r="N76" s="199"/>
      <c r="O76" s="199"/>
      <c r="P76" s="193"/>
      <c r="Q76" s="195"/>
      <c r="R76" s="193"/>
      <c r="S76" s="193"/>
      <c r="T76" s="193"/>
      <c r="U76" s="193"/>
      <c r="V76" s="193"/>
      <c r="W76" s="193"/>
      <c r="X76" s="193"/>
      <c r="Y76" s="192"/>
      <c r="Z76" s="192"/>
      <c r="AA76" s="192"/>
      <c r="AB76" s="192"/>
      <c r="AC76" s="192"/>
      <c r="AD76" s="192"/>
      <c r="AE76" s="192"/>
      <c r="AF76" s="192"/>
      <c r="AG76" s="192"/>
      <c r="AH76" s="192"/>
      <c r="AI76" s="192"/>
      <c r="AJ76" s="193"/>
      <c r="AK76" s="190"/>
      <c r="AL76" s="190"/>
      <c r="AM76" s="190"/>
      <c r="AN76" s="190"/>
      <c r="AO76" s="193"/>
      <c r="AP76" s="193"/>
      <c r="AQ76" s="193"/>
      <c r="AR76" s="193"/>
      <c r="AS76" s="193"/>
      <c r="AT76" s="193"/>
      <c r="AU76" s="193"/>
      <c r="AV76" s="193"/>
      <c r="AW76" s="193"/>
      <c r="AX76" s="193"/>
      <c r="AY76" s="193"/>
      <c r="AZ76" s="193"/>
      <c r="BA76" s="193"/>
      <c r="BB76" s="193"/>
      <c r="BC76" s="193"/>
      <c r="BD76" s="193"/>
      <c r="BE76" s="193"/>
      <c r="BF76" s="193"/>
      <c r="BG76" s="193"/>
      <c r="BH76" s="193"/>
      <c r="BI76" s="193"/>
      <c r="BJ76" s="197"/>
      <c r="BK76" s="197"/>
      <c r="BL76" s="197"/>
      <c r="BM76" s="197"/>
      <c r="BN76" s="197"/>
      <c r="BO76" s="197"/>
      <c r="BP76" s="197"/>
    </row>
    <row r="77" s="130" customFormat="1" ht="27.6" hidden="1" spans="2:68">
      <c r="B77" s="360">
        <v>7</v>
      </c>
      <c r="C77" s="201" t="s">
        <v>1020</v>
      </c>
      <c r="D77" s="201"/>
      <c r="E77" s="204" t="s">
        <v>1021</v>
      </c>
      <c r="F77" s="199"/>
      <c r="G77" s="199"/>
      <c r="H77" s="199"/>
      <c r="I77" s="199"/>
      <c r="J77" s="199"/>
      <c r="K77" s="160"/>
      <c r="L77" s="160"/>
      <c r="M77" s="160"/>
      <c r="N77" s="160"/>
      <c r="O77" s="160"/>
      <c r="P77" s="160"/>
      <c r="Q77" s="160"/>
      <c r="R77" s="160"/>
      <c r="S77" s="160"/>
      <c r="T77" s="160"/>
      <c r="U77" s="160"/>
      <c r="V77" s="160"/>
      <c r="W77" s="160"/>
      <c r="X77" s="160"/>
      <c r="Y77" s="160"/>
      <c r="Z77" s="160"/>
      <c r="AA77" s="160"/>
      <c r="AB77" s="160"/>
      <c r="AC77" s="160"/>
      <c r="AD77" s="160"/>
      <c r="AE77" s="160"/>
      <c r="AF77" s="160"/>
      <c r="AG77" s="160"/>
      <c r="AH77" s="160"/>
      <c r="AI77" s="160"/>
      <c r="AJ77" s="160"/>
      <c r="AK77" s="160"/>
      <c r="AL77" s="160"/>
      <c r="AM77" s="160"/>
      <c r="AN77" s="160"/>
      <c r="AO77" s="160"/>
      <c r="AP77" s="160"/>
      <c r="AQ77" s="160"/>
      <c r="AR77" s="193"/>
      <c r="AS77" s="193"/>
      <c r="AT77" s="193"/>
      <c r="AU77" s="193"/>
      <c r="AV77" s="193"/>
      <c r="AW77" s="193"/>
      <c r="AX77" s="193"/>
      <c r="AY77" s="193"/>
      <c r="AZ77" s="193"/>
      <c r="BA77" s="193"/>
      <c r="BB77" s="193"/>
      <c r="BC77" s="193"/>
      <c r="BD77" s="193"/>
      <c r="BE77" s="193"/>
      <c r="BF77" s="193"/>
      <c r="BG77" s="193"/>
      <c r="BH77" s="193"/>
      <c r="BI77" s="193"/>
      <c r="BJ77" s="193"/>
      <c r="BK77" s="193"/>
      <c r="BL77" s="193"/>
      <c r="BM77" s="193"/>
      <c r="BN77" s="193"/>
      <c r="BO77" s="193"/>
      <c r="BP77" s="193"/>
    </row>
    <row r="78" s="131" customFormat="1" ht="13.8" hidden="1" outlineLevel="1" spans="2:68">
      <c r="B78" s="360"/>
      <c r="C78" s="358">
        <v>7.1</v>
      </c>
      <c r="D78" s="169" t="s">
        <v>1022</v>
      </c>
      <c r="E78" s="205"/>
      <c r="F78" s="199"/>
      <c r="G78" s="199"/>
      <c r="H78" s="199"/>
      <c r="I78" s="199"/>
      <c r="J78" s="199"/>
      <c r="K78" s="166"/>
      <c r="L78" s="170"/>
      <c r="M78" s="170"/>
      <c r="N78" s="170"/>
      <c r="O78" s="170"/>
      <c r="P78" s="170"/>
      <c r="Q78" s="170"/>
      <c r="R78" s="170"/>
      <c r="S78" s="193"/>
      <c r="T78" s="195"/>
      <c r="U78" s="193"/>
      <c r="V78" s="192"/>
      <c r="W78" s="192"/>
      <c r="X78" s="192"/>
      <c r="Y78" s="193"/>
      <c r="Z78" s="193"/>
      <c r="AA78" s="193"/>
      <c r="AB78" s="193"/>
      <c r="AC78" s="193"/>
      <c r="AD78" s="193"/>
      <c r="AE78" s="193"/>
      <c r="AF78" s="193"/>
      <c r="AG78" s="193"/>
      <c r="AH78" s="193"/>
      <c r="AI78" s="193"/>
      <c r="AJ78" s="193"/>
      <c r="AK78" s="192"/>
      <c r="AL78" s="192"/>
      <c r="AM78" s="192"/>
      <c r="AN78" s="193"/>
      <c r="AO78" s="193"/>
      <c r="AP78" s="193"/>
      <c r="AQ78" s="192"/>
      <c r="AR78" s="192"/>
      <c r="AS78" s="192"/>
      <c r="AT78" s="192"/>
      <c r="AU78" s="192"/>
      <c r="AV78" s="192"/>
      <c r="AW78" s="192"/>
      <c r="AX78" s="192"/>
      <c r="AY78" s="192"/>
      <c r="AZ78" s="192"/>
      <c r="BA78" s="192"/>
      <c r="BB78" s="192"/>
      <c r="BC78" s="192"/>
      <c r="BD78" s="192"/>
      <c r="BE78" s="192"/>
      <c r="BF78" s="192"/>
      <c r="BG78" s="192"/>
      <c r="BH78" s="192"/>
      <c r="BI78" s="192"/>
      <c r="BJ78" s="193"/>
      <c r="BK78" s="193"/>
      <c r="BL78" s="193"/>
      <c r="BM78" s="193"/>
      <c r="BN78" s="193"/>
      <c r="BO78" s="193"/>
      <c r="BP78" s="193"/>
    </row>
    <row r="79" s="131" customFormat="1" ht="13.8" hidden="1" outlineLevel="1" spans="2:68">
      <c r="B79" s="360"/>
      <c r="C79" s="358">
        <v>7.2</v>
      </c>
      <c r="D79" s="169" t="s">
        <v>1023</v>
      </c>
      <c r="E79" s="205"/>
      <c r="F79" s="170"/>
      <c r="G79" s="170"/>
      <c r="H79" s="170"/>
      <c r="I79" s="170"/>
      <c r="J79" s="170"/>
      <c r="K79" s="166"/>
      <c r="L79" s="166"/>
      <c r="M79" s="166"/>
      <c r="N79" s="166"/>
      <c r="O79" s="166"/>
      <c r="P79" s="166"/>
      <c r="Q79" s="166"/>
      <c r="R79" s="166"/>
      <c r="S79" s="166"/>
      <c r="T79" s="166"/>
      <c r="U79" s="166"/>
      <c r="V79" s="192"/>
      <c r="W79" s="192"/>
      <c r="X79" s="192"/>
      <c r="Y79" s="193"/>
      <c r="Z79" s="193"/>
      <c r="AA79" s="193"/>
      <c r="AB79" s="193"/>
      <c r="AC79" s="193"/>
      <c r="AD79" s="193"/>
      <c r="AE79" s="193"/>
      <c r="AF79" s="193"/>
      <c r="AG79" s="193"/>
      <c r="AH79" s="193"/>
      <c r="AI79" s="193"/>
      <c r="AJ79" s="193"/>
      <c r="AK79" s="192"/>
      <c r="AL79" s="192"/>
      <c r="AM79" s="192"/>
      <c r="AN79" s="193"/>
      <c r="AO79" s="193"/>
      <c r="AP79" s="193"/>
      <c r="AQ79" s="192"/>
      <c r="AR79" s="192"/>
      <c r="AS79" s="192"/>
      <c r="AT79" s="192"/>
      <c r="AU79" s="192"/>
      <c r="AV79" s="192"/>
      <c r="AW79" s="192"/>
      <c r="AX79" s="192"/>
      <c r="AY79" s="192"/>
      <c r="AZ79" s="192"/>
      <c r="BA79" s="192"/>
      <c r="BB79" s="192"/>
      <c r="BC79" s="192"/>
      <c r="BD79" s="192"/>
      <c r="BE79" s="192"/>
      <c r="BF79" s="192"/>
      <c r="BG79" s="192"/>
      <c r="BH79" s="192"/>
      <c r="BI79" s="192"/>
      <c r="BJ79" s="193"/>
      <c r="BK79" s="193"/>
      <c r="BL79" s="193"/>
      <c r="BM79" s="193"/>
      <c r="BN79" s="193"/>
      <c r="BO79" s="193"/>
      <c r="BP79" s="193"/>
    </row>
    <row r="80" s="130" customFormat="1" ht="27.6" hidden="1" outlineLevel="1" spans="2:68">
      <c r="B80" s="360"/>
      <c r="C80" s="358">
        <v>7.3</v>
      </c>
      <c r="D80" s="169" t="s">
        <v>1024</v>
      </c>
      <c r="E80" s="205"/>
      <c r="F80" s="170"/>
      <c r="G80" s="170"/>
      <c r="H80" s="170"/>
      <c r="I80" s="170"/>
      <c r="J80" s="170"/>
      <c r="K80" s="170"/>
      <c r="L80" s="170"/>
      <c r="M80" s="170"/>
      <c r="N80" s="170"/>
      <c r="O80" s="170"/>
      <c r="P80" s="193"/>
      <c r="Q80" s="240"/>
      <c r="R80" s="190"/>
      <c r="S80" s="190"/>
      <c r="T80" s="190"/>
      <c r="U80" s="190"/>
      <c r="V80" s="192"/>
      <c r="W80" s="193"/>
      <c r="X80" s="193"/>
      <c r="Y80" s="193"/>
      <c r="Z80" s="193"/>
      <c r="AA80" s="193"/>
      <c r="AB80" s="193"/>
      <c r="AC80" s="193"/>
      <c r="AD80" s="193"/>
      <c r="AE80" s="193"/>
      <c r="AF80" s="193"/>
      <c r="AG80" s="193"/>
      <c r="AH80" s="193"/>
      <c r="AI80" s="193"/>
      <c r="AJ80" s="193"/>
      <c r="AK80" s="192"/>
      <c r="AL80" s="192"/>
      <c r="AM80" s="192"/>
      <c r="AN80" s="193"/>
      <c r="AO80" s="193"/>
      <c r="AP80" s="193"/>
      <c r="AQ80" s="193"/>
      <c r="AR80" s="193"/>
      <c r="AS80" s="193"/>
      <c r="AT80" s="193"/>
      <c r="AU80" s="193"/>
      <c r="AV80" s="193"/>
      <c r="AW80" s="193"/>
      <c r="AX80" s="193"/>
      <c r="AY80" s="193"/>
      <c r="AZ80" s="193"/>
      <c r="BA80" s="193"/>
      <c r="BB80" s="193"/>
      <c r="BC80" s="193"/>
      <c r="BD80" s="193"/>
      <c r="BE80" s="193"/>
      <c r="BF80" s="193"/>
      <c r="BG80" s="193"/>
      <c r="BH80" s="193"/>
      <c r="BI80" s="193"/>
      <c r="BJ80" s="193"/>
      <c r="BK80" s="193"/>
      <c r="BL80" s="193"/>
      <c r="BM80" s="193"/>
      <c r="BN80" s="193"/>
      <c r="BO80" s="193"/>
      <c r="BP80" s="193"/>
    </row>
    <row r="81" s="130" customFormat="1" ht="27.6" hidden="1" outlineLevel="1" spans="2:68">
      <c r="B81" s="360"/>
      <c r="C81" s="358">
        <v>7.4</v>
      </c>
      <c r="D81" s="169" t="s">
        <v>1025</v>
      </c>
      <c r="E81" s="205"/>
      <c r="F81" s="206"/>
      <c r="G81" s="170"/>
      <c r="H81" s="170"/>
      <c r="I81" s="170"/>
      <c r="J81" s="170"/>
      <c r="K81" s="170"/>
      <c r="L81" s="170"/>
      <c r="M81" s="170"/>
      <c r="N81" s="170"/>
      <c r="O81" s="170"/>
      <c r="P81" s="193"/>
      <c r="Q81" s="195"/>
      <c r="R81" s="193"/>
      <c r="S81" s="192"/>
      <c r="T81" s="192"/>
      <c r="U81" s="192"/>
      <c r="V81" s="190"/>
      <c r="W81" s="190"/>
      <c r="X81" s="190"/>
      <c r="Y81" s="190"/>
      <c r="Z81" s="190"/>
      <c r="AA81" s="190"/>
      <c r="AB81" s="190"/>
      <c r="AC81" s="190"/>
      <c r="AD81" s="190"/>
      <c r="AE81" s="190"/>
      <c r="AF81" s="190"/>
      <c r="AG81" s="190"/>
      <c r="AH81" s="190"/>
      <c r="AI81" s="190"/>
      <c r="AJ81" s="190"/>
      <c r="AK81" s="190"/>
      <c r="AL81" s="192"/>
      <c r="AM81" s="192"/>
      <c r="AN81" s="193"/>
      <c r="AO81" s="193"/>
      <c r="AP81" s="193"/>
      <c r="AQ81" s="193"/>
      <c r="AR81" s="193"/>
      <c r="AS81" s="193"/>
      <c r="AT81" s="193"/>
      <c r="AU81" s="193"/>
      <c r="AV81" s="193"/>
      <c r="AW81" s="193"/>
      <c r="AX81" s="193"/>
      <c r="AY81" s="193"/>
      <c r="AZ81" s="193"/>
      <c r="BA81" s="193"/>
      <c r="BB81" s="193"/>
      <c r="BC81" s="193"/>
      <c r="BD81" s="193"/>
      <c r="BE81" s="193"/>
      <c r="BF81" s="193"/>
      <c r="BG81" s="193"/>
      <c r="BH81" s="193"/>
      <c r="BI81" s="193"/>
      <c r="BJ81" s="193"/>
      <c r="BK81" s="193"/>
      <c r="BL81" s="193"/>
      <c r="BM81" s="193"/>
      <c r="BN81" s="193"/>
      <c r="BO81" s="193"/>
      <c r="BP81" s="193"/>
    </row>
    <row r="82" s="130" customFormat="1" ht="27.6" hidden="1" outlineLevel="1" spans="2:68">
      <c r="B82" s="360"/>
      <c r="C82" s="358">
        <v>7.5</v>
      </c>
      <c r="D82" s="169" t="s">
        <v>1026</v>
      </c>
      <c r="E82" s="205"/>
      <c r="F82" s="170"/>
      <c r="G82" s="170"/>
      <c r="H82" s="170"/>
      <c r="I82" s="170"/>
      <c r="J82" s="170"/>
      <c r="K82" s="170"/>
      <c r="L82" s="170"/>
      <c r="M82" s="170"/>
      <c r="N82" s="170"/>
      <c r="O82" s="170"/>
      <c r="P82" s="193"/>
      <c r="Q82" s="240"/>
      <c r="R82" s="190"/>
      <c r="S82" s="190"/>
      <c r="T82" s="190"/>
      <c r="U82" s="190"/>
      <c r="V82" s="190"/>
      <c r="W82" s="190"/>
      <c r="X82" s="190"/>
      <c r="Y82" s="193"/>
      <c r="Z82" s="193"/>
      <c r="AA82" s="193"/>
      <c r="AB82" s="193"/>
      <c r="AC82" s="193"/>
      <c r="AD82" s="193"/>
      <c r="AE82" s="193"/>
      <c r="AF82" s="193"/>
      <c r="AG82" s="193"/>
      <c r="AH82" s="193"/>
      <c r="AI82" s="193"/>
      <c r="AJ82" s="193"/>
      <c r="AK82" s="193"/>
      <c r="AL82" s="192"/>
      <c r="AM82" s="192"/>
      <c r="AN82" s="193"/>
      <c r="AO82" s="193"/>
      <c r="AP82" s="193"/>
      <c r="AQ82" s="193"/>
      <c r="AR82" s="193"/>
      <c r="AS82" s="193"/>
      <c r="AT82" s="193"/>
      <c r="AU82" s="193"/>
      <c r="AV82" s="193"/>
      <c r="AW82" s="193"/>
      <c r="AX82" s="193"/>
      <c r="AY82" s="193"/>
      <c r="AZ82" s="193"/>
      <c r="BA82" s="193"/>
      <c r="BB82" s="193"/>
      <c r="BC82" s="193"/>
      <c r="BD82" s="193"/>
      <c r="BE82" s="193"/>
      <c r="BF82" s="193"/>
      <c r="BG82" s="193"/>
      <c r="BH82" s="193"/>
      <c r="BI82" s="193"/>
      <c r="BJ82" s="193"/>
      <c r="BK82" s="193"/>
      <c r="BL82" s="193"/>
      <c r="BM82" s="193"/>
      <c r="BN82" s="193"/>
      <c r="BO82" s="193"/>
      <c r="BP82" s="193"/>
    </row>
    <row r="83" s="130" customFormat="1" ht="27.6" hidden="1" outlineLevel="1" spans="2:68">
      <c r="B83" s="360"/>
      <c r="C83" s="358">
        <v>7.6</v>
      </c>
      <c r="D83" s="169" t="s">
        <v>1027</v>
      </c>
      <c r="E83" s="205"/>
      <c r="F83" s="170"/>
      <c r="G83" s="170"/>
      <c r="H83" s="170"/>
      <c r="I83" s="170"/>
      <c r="J83" s="170"/>
      <c r="K83" s="170"/>
      <c r="L83" s="170"/>
      <c r="M83" s="170"/>
      <c r="N83" s="171"/>
      <c r="O83" s="171"/>
      <c r="P83" s="191"/>
      <c r="Q83" s="241"/>
      <c r="R83" s="191"/>
      <c r="S83" s="191"/>
      <c r="T83" s="191"/>
      <c r="U83" s="191"/>
      <c r="V83" s="191"/>
      <c r="W83" s="191"/>
      <c r="X83" s="193"/>
      <c r="Y83" s="193"/>
      <c r="Z83" s="193"/>
      <c r="AA83" s="193"/>
      <c r="AB83" s="193"/>
      <c r="AC83" s="193"/>
      <c r="AD83" s="193"/>
      <c r="AE83" s="193"/>
      <c r="AF83" s="193"/>
      <c r="AG83" s="193"/>
      <c r="AH83" s="193"/>
      <c r="AI83" s="193"/>
      <c r="AJ83" s="193"/>
      <c r="AK83" s="192"/>
      <c r="AL83" s="190"/>
      <c r="AM83" s="190"/>
      <c r="AN83" s="190"/>
      <c r="AO83" s="190"/>
      <c r="AP83" s="190"/>
      <c r="AQ83" s="190"/>
      <c r="AR83" s="193"/>
      <c r="AS83" s="193"/>
      <c r="AT83" s="193"/>
      <c r="AU83" s="193"/>
      <c r="AV83" s="193"/>
      <c r="AW83" s="193"/>
      <c r="AX83" s="193"/>
      <c r="AY83" s="193"/>
      <c r="AZ83" s="193"/>
      <c r="BA83" s="193"/>
      <c r="BB83" s="193"/>
      <c r="BC83" s="193"/>
      <c r="BD83" s="193"/>
      <c r="BE83" s="193"/>
      <c r="BF83" s="193"/>
      <c r="BG83" s="193"/>
      <c r="BH83" s="193"/>
      <c r="BI83" s="193"/>
      <c r="BJ83" s="193"/>
      <c r="BK83" s="193"/>
      <c r="BL83" s="193"/>
      <c r="BM83" s="193"/>
      <c r="BN83" s="193"/>
      <c r="BO83" s="193"/>
      <c r="BP83" s="193"/>
    </row>
    <row r="84" ht="27.6" hidden="1" collapsed="1" spans="1:68">
      <c r="A84" s="131"/>
      <c r="B84" s="357">
        <v>8</v>
      </c>
      <c r="C84" s="158" t="s">
        <v>81</v>
      </c>
      <c r="D84" s="158"/>
      <c r="E84" s="204" t="s">
        <v>1028</v>
      </c>
      <c r="F84" s="208"/>
      <c r="G84" s="208"/>
      <c r="H84" s="208"/>
      <c r="I84" s="208"/>
      <c r="J84" s="208"/>
      <c r="K84" s="208"/>
      <c r="L84" s="208"/>
      <c r="M84" s="208"/>
      <c r="N84" s="208"/>
      <c r="O84" s="208"/>
      <c r="P84" s="208"/>
      <c r="Q84" s="208"/>
      <c r="R84" s="208"/>
      <c r="S84" s="208"/>
      <c r="T84" s="208"/>
      <c r="U84" s="208"/>
      <c r="V84" s="208"/>
      <c r="W84" s="208"/>
      <c r="X84" s="208"/>
      <c r="Y84" s="208"/>
      <c r="Z84" s="208"/>
      <c r="AA84" s="208"/>
      <c r="AB84" s="208"/>
      <c r="AC84" s="208"/>
      <c r="AD84" s="208"/>
      <c r="AE84" s="208"/>
      <c r="AF84" s="208"/>
      <c r="AG84" s="208"/>
      <c r="AH84" s="208"/>
      <c r="AI84" s="208"/>
      <c r="AJ84" s="208"/>
      <c r="AK84" s="208"/>
      <c r="AL84" s="196"/>
      <c r="AM84" s="196"/>
      <c r="AN84" s="196"/>
      <c r="AO84" s="196"/>
      <c r="AP84" s="196"/>
      <c r="AQ84" s="196"/>
      <c r="AR84" s="192"/>
      <c r="AS84" s="192"/>
      <c r="AT84" s="192"/>
      <c r="AU84" s="192"/>
      <c r="AV84" s="192"/>
      <c r="AW84" s="192"/>
      <c r="AX84" s="192"/>
      <c r="AY84" s="192"/>
      <c r="AZ84" s="192"/>
      <c r="BA84" s="192"/>
      <c r="BB84" s="192"/>
      <c r="BC84" s="192"/>
      <c r="BD84" s="192"/>
      <c r="BE84" s="192"/>
      <c r="BF84" s="192"/>
      <c r="BG84" s="192"/>
      <c r="BH84" s="192"/>
      <c r="BI84" s="192"/>
      <c r="BJ84" s="197"/>
      <c r="BK84" s="197"/>
      <c r="BL84" s="197"/>
      <c r="BM84" s="197"/>
      <c r="BN84" s="197"/>
      <c r="BO84" s="197"/>
      <c r="BP84" s="197"/>
    </row>
    <row r="85" s="129" customFormat="1" ht="14.95" customHeight="1" outlineLevel="1" spans="1:68">
      <c r="A85" s="130"/>
      <c r="B85" s="361"/>
      <c r="C85" s="358">
        <v>8.1</v>
      </c>
      <c r="D85" s="162" t="s">
        <v>1029</v>
      </c>
      <c r="E85" s="205"/>
      <c r="F85" s="170"/>
      <c r="G85" s="170"/>
      <c r="H85" s="170"/>
      <c r="I85" s="191"/>
      <c r="J85" s="191"/>
      <c r="K85" s="191"/>
      <c r="L85" s="191"/>
      <c r="M85" s="191"/>
      <c r="N85" s="191"/>
      <c r="O85" s="191"/>
      <c r="P85" s="191"/>
      <c r="Q85" s="191"/>
      <c r="R85" s="191"/>
      <c r="S85" s="191"/>
      <c r="T85" s="191"/>
      <c r="U85" s="191"/>
      <c r="V85" s="191"/>
      <c r="W85" s="191"/>
      <c r="X85" s="191"/>
      <c r="Y85" s="192"/>
      <c r="Z85" s="192"/>
      <c r="AA85" s="192"/>
      <c r="AB85" s="192"/>
      <c r="AC85" s="192"/>
      <c r="AD85" s="192"/>
      <c r="AE85" s="192"/>
      <c r="AF85" s="192"/>
      <c r="AG85" s="192"/>
      <c r="AH85" s="192"/>
      <c r="AI85" s="192"/>
      <c r="AJ85" s="191"/>
      <c r="AK85" s="190"/>
      <c r="AL85" s="190"/>
      <c r="AM85" s="190"/>
      <c r="AN85" s="193"/>
      <c r="AO85" s="193"/>
      <c r="AP85" s="193"/>
      <c r="AQ85" s="193"/>
      <c r="AR85" s="193"/>
      <c r="AS85" s="193"/>
      <c r="AT85" s="193"/>
      <c r="AU85" s="193"/>
      <c r="AV85" s="193"/>
      <c r="AW85" s="193"/>
      <c r="AX85" s="193"/>
      <c r="AY85" s="193"/>
      <c r="AZ85" s="193"/>
      <c r="BA85" s="193"/>
      <c r="BB85" s="193"/>
      <c r="BC85" s="193"/>
      <c r="BD85" s="193"/>
      <c r="BE85" s="193"/>
      <c r="BF85" s="193"/>
      <c r="BG85" s="193"/>
      <c r="BH85" s="193"/>
      <c r="BI85" s="193"/>
      <c r="BJ85" s="197"/>
      <c r="BK85" s="197"/>
      <c r="BL85" s="197"/>
      <c r="BM85" s="197"/>
      <c r="BN85" s="197"/>
      <c r="BO85" s="197"/>
      <c r="BP85" s="197"/>
    </row>
    <row r="86" s="129" customFormat="1" ht="14.95" customHeight="1" outlineLevel="1" spans="1:68">
      <c r="A86" s="130"/>
      <c r="B86" s="361"/>
      <c r="C86" s="358">
        <v>8.2</v>
      </c>
      <c r="D86" s="209" t="s">
        <v>1030</v>
      </c>
      <c r="E86" s="205"/>
      <c r="F86" s="170"/>
      <c r="G86" s="170"/>
      <c r="H86" s="170"/>
      <c r="I86" s="191"/>
      <c r="J86" s="191"/>
      <c r="K86" s="191"/>
      <c r="L86" s="191"/>
      <c r="M86" s="191"/>
      <c r="N86" s="191"/>
      <c r="O86" s="191"/>
      <c r="P86" s="191"/>
      <c r="Q86" s="191"/>
      <c r="R86" s="191"/>
      <c r="S86" s="191"/>
      <c r="T86" s="191"/>
      <c r="U86" s="191"/>
      <c r="V86" s="191"/>
      <c r="W86" s="191"/>
      <c r="X86" s="191"/>
      <c r="Y86" s="192"/>
      <c r="Z86" s="192"/>
      <c r="AA86" s="192"/>
      <c r="AB86" s="192"/>
      <c r="AC86" s="192"/>
      <c r="AD86" s="192"/>
      <c r="AE86" s="192"/>
      <c r="AF86" s="192"/>
      <c r="AG86" s="192"/>
      <c r="AH86" s="192"/>
      <c r="AI86" s="192"/>
      <c r="AJ86" s="191"/>
      <c r="AK86" s="191"/>
      <c r="AL86" s="190"/>
      <c r="AM86" s="190"/>
      <c r="AN86" s="190"/>
      <c r="AO86" s="190"/>
      <c r="AP86" s="193"/>
      <c r="AQ86" s="193"/>
      <c r="AR86" s="193"/>
      <c r="AS86" s="193"/>
      <c r="AT86" s="193"/>
      <c r="AU86" s="193"/>
      <c r="AV86" s="193"/>
      <c r="AW86" s="193"/>
      <c r="AX86" s="193"/>
      <c r="AY86" s="193"/>
      <c r="AZ86" s="193"/>
      <c r="BA86" s="193"/>
      <c r="BB86" s="193"/>
      <c r="BC86" s="193"/>
      <c r="BD86" s="193"/>
      <c r="BE86" s="193"/>
      <c r="BF86" s="193"/>
      <c r="BG86" s="193"/>
      <c r="BH86" s="193"/>
      <c r="BI86" s="193"/>
      <c r="BJ86" s="197"/>
      <c r="BK86" s="197"/>
      <c r="BL86" s="197"/>
      <c r="BM86" s="197"/>
      <c r="BN86" s="197"/>
      <c r="BO86" s="197"/>
      <c r="BP86" s="197"/>
    </row>
    <row r="87" s="129" customFormat="1" ht="14.95" customHeight="1" outlineLevel="1" spans="1:68">
      <c r="A87" s="130"/>
      <c r="B87" s="361"/>
      <c r="C87" s="358">
        <v>8.3</v>
      </c>
      <c r="D87" s="210" t="s">
        <v>1031</v>
      </c>
      <c r="E87" s="205"/>
      <c r="F87" s="170"/>
      <c r="G87" s="170"/>
      <c r="H87" s="170"/>
      <c r="I87" s="191"/>
      <c r="J87" s="191"/>
      <c r="K87" s="191"/>
      <c r="L87" s="191"/>
      <c r="M87" s="191"/>
      <c r="N87" s="191"/>
      <c r="O87" s="191"/>
      <c r="P87" s="191"/>
      <c r="Q87" s="191"/>
      <c r="R87" s="191"/>
      <c r="S87" s="191"/>
      <c r="T87" s="191"/>
      <c r="U87" s="191"/>
      <c r="V87" s="191"/>
      <c r="W87" s="191"/>
      <c r="X87" s="191"/>
      <c r="Y87" s="192"/>
      <c r="Z87" s="192"/>
      <c r="AA87" s="192"/>
      <c r="AB87" s="192"/>
      <c r="AC87" s="192"/>
      <c r="AD87" s="192"/>
      <c r="AE87" s="192"/>
      <c r="AF87" s="192"/>
      <c r="AG87" s="192"/>
      <c r="AH87" s="192"/>
      <c r="AI87" s="192"/>
      <c r="AJ87" s="191"/>
      <c r="AK87" s="190"/>
      <c r="AL87" s="190"/>
      <c r="AM87" s="190"/>
      <c r="AN87" s="190"/>
      <c r="AO87" s="191"/>
      <c r="AP87" s="193"/>
      <c r="AQ87" s="193"/>
      <c r="AR87" s="193"/>
      <c r="AS87" s="193"/>
      <c r="AT87" s="193"/>
      <c r="AU87" s="193"/>
      <c r="AV87" s="193"/>
      <c r="AW87" s="193"/>
      <c r="AX87" s="193"/>
      <c r="AY87" s="193"/>
      <c r="AZ87" s="193"/>
      <c r="BA87" s="193"/>
      <c r="BB87" s="193"/>
      <c r="BC87" s="193"/>
      <c r="BD87" s="193"/>
      <c r="BE87" s="193"/>
      <c r="BF87" s="193"/>
      <c r="BG87" s="193"/>
      <c r="BH87" s="193"/>
      <c r="BI87" s="193"/>
      <c r="BJ87" s="197"/>
      <c r="BK87" s="197"/>
      <c r="BL87" s="197"/>
      <c r="BM87" s="197"/>
      <c r="BN87" s="197"/>
      <c r="BO87" s="197"/>
      <c r="BP87" s="197"/>
    </row>
    <row r="88" s="129" customFormat="1" ht="14.95" customHeight="1" outlineLevel="1" spans="1:68">
      <c r="A88" s="130"/>
      <c r="B88" s="361"/>
      <c r="C88" s="358">
        <v>8.4</v>
      </c>
      <c r="D88" s="209" t="s">
        <v>1032</v>
      </c>
      <c r="E88" s="205"/>
      <c r="F88" s="170"/>
      <c r="G88" s="170"/>
      <c r="H88" s="170"/>
      <c r="I88" s="191"/>
      <c r="J88" s="191"/>
      <c r="K88" s="191"/>
      <c r="L88" s="191"/>
      <c r="M88" s="191"/>
      <c r="N88" s="191"/>
      <c r="O88" s="191"/>
      <c r="P88" s="191"/>
      <c r="Q88" s="191"/>
      <c r="R88" s="191"/>
      <c r="S88" s="191"/>
      <c r="T88" s="191"/>
      <c r="U88" s="191"/>
      <c r="V88" s="191"/>
      <c r="W88" s="191"/>
      <c r="X88" s="191"/>
      <c r="Y88" s="192"/>
      <c r="Z88" s="192"/>
      <c r="AA88" s="192"/>
      <c r="AB88" s="192"/>
      <c r="AC88" s="192"/>
      <c r="AD88" s="192"/>
      <c r="AE88" s="192"/>
      <c r="AF88" s="192"/>
      <c r="AG88" s="192"/>
      <c r="AH88" s="192"/>
      <c r="AI88" s="192"/>
      <c r="AJ88" s="191"/>
      <c r="AK88" s="191"/>
      <c r="AL88" s="190"/>
      <c r="AM88" s="190"/>
      <c r="AN88" s="190"/>
      <c r="AO88" s="190"/>
      <c r="AP88" s="190"/>
      <c r="AQ88" s="190"/>
      <c r="AR88" s="193"/>
      <c r="AS88" s="193"/>
      <c r="AT88" s="193"/>
      <c r="AU88" s="193"/>
      <c r="AV88" s="193"/>
      <c r="AW88" s="193"/>
      <c r="AX88" s="193"/>
      <c r="AY88" s="193"/>
      <c r="AZ88" s="193"/>
      <c r="BA88" s="193"/>
      <c r="BB88" s="193"/>
      <c r="BC88" s="193"/>
      <c r="BD88" s="193"/>
      <c r="BE88" s="193"/>
      <c r="BF88" s="193"/>
      <c r="BG88" s="193"/>
      <c r="BH88" s="193"/>
      <c r="BI88" s="193"/>
      <c r="BJ88" s="197"/>
      <c r="BK88" s="197"/>
      <c r="BL88" s="197"/>
      <c r="BM88" s="197"/>
      <c r="BN88" s="197"/>
      <c r="BO88" s="197"/>
      <c r="BP88" s="197"/>
    </row>
    <row r="89" s="129" customFormat="1" ht="24.8" customHeight="1" spans="1:68">
      <c r="A89" s="130"/>
      <c r="B89" s="357">
        <v>9</v>
      </c>
      <c r="C89" s="211" t="s">
        <v>1033</v>
      </c>
      <c r="D89" s="211"/>
      <c r="E89" s="163" t="s">
        <v>1034</v>
      </c>
      <c r="F89" s="199"/>
      <c r="G89" s="199"/>
      <c r="H89" s="199"/>
      <c r="I89" s="199"/>
      <c r="J89" s="199"/>
      <c r="K89" s="199"/>
      <c r="L89" s="199"/>
      <c r="M89" s="199"/>
      <c r="N89" s="199"/>
      <c r="O89" s="199"/>
      <c r="P89" s="191"/>
      <c r="Q89" s="191"/>
      <c r="R89" s="193"/>
      <c r="S89" s="193"/>
      <c r="T89" s="193"/>
      <c r="U89" s="193"/>
      <c r="V89" s="193"/>
      <c r="W89" s="193"/>
      <c r="X89" s="193"/>
      <c r="Y89" s="192"/>
      <c r="Z89" s="192"/>
      <c r="AA89" s="192"/>
      <c r="AB89" s="192"/>
      <c r="AC89" s="192"/>
      <c r="AD89" s="192"/>
      <c r="AE89" s="192"/>
      <c r="AF89" s="192"/>
      <c r="AG89" s="192"/>
      <c r="AH89" s="192"/>
      <c r="AI89" s="192"/>
      <c r="AJ89" s="193"/>
      <c r="AK89" s="193"/>
      <c r="AL89" s="193"/>
      <c r="AM89" s="196"/>
      <c r="AN89" s="193"/>
      <c r="AO89" s="193"/>
      <c r="AP89" s="193"/>
      <c r="AQ89" s="193"/>
      <c r="AR89" s="193"/>
      <c r="AS89" s="193"/>
      <c r="AT89" s="193"/>
      <c r="AU89" s="193"/>
      <c r="AV89" s="193"/>
      <c r="AW89" s="193"/>
      <c r="AX89" s="193"/>
      <c r="AY89" s="193"/>
      <c r="AZ89" s="193"/>
      <c r="BA89" s="193"/>
      <c r="BB89" s="193"/>
      <c r="BC89" s="193"/>
      <c r="BD89" s="193"/>
      <c r="BE89" s="193"/>
      <c r="BF89" s="193"/>
      <c r="BG89" s="193"/>
      <c r="BH89" s="193"/>
      <c r="BI89" s="193"/>
      <c r="BJ89" s="197"/>
      <c r="BK89" s="197"/>
      <c r="BL89" s="197"/>
      <c r="BM89" s="197"/>
      <c r="BN89" s="197"/>
      <c r="BO89" s="197"/>
      <c r="BP89" s="197"/>
    </row>
    <row r="90" s="129" customFormat="1" ht="24.8" customHeight="1" spans="1:68">
      <c r="A90" s="130"/>
      <c r="B90" s="357">
        <v>10</v>
      </c>
      <c r="C90" s="390" t="s">
        <v>1035</v>
      </c>
      <c r="D90" s="390"/>
      <c r="E90" s="228" t="s">
        <v>1034</v>
      </c>
      <c r="F90" s="213"/>
      <c r="G90" s="213"/>
      <c r="H90" s="213"/>
      <c r="I90" s="213"/>
      <c r="J90" s="213"/>
      <c r="K90" s="213"/>
      <c r="L90" s="213"/>
      <c r="M90" s="213"/>
      <c r="N90" s="213"/>
      <c r="O90" s="199"/>
      <c r="P90" s="191"/>
      <c r="Q90" s="191"/>
      <c r="R90" s="242"/>
      <c r="S90" s="242"/>
      <c r="T90" s="242"/>
      <c r="U90" s="242"/>
      <c r="V90" s="242"/>
      <c r="W90" s="242"/>
      <c r="X90" s="242"/>
      <c r="Y90" s="192"/>
      <c r="Z90" s="192"/>
      <c r="AA90" s="192"/>
      <c r="AB90" s="192"/>
      <c r="AC90" s="192"/>
      <c r="AD90" s="192"/>
      <c r="AE90" s="192"/>
      <c r="AF90" s="192"/>
      <c r="AG90" s="192"/>
      <c r="AH90" s="192"/>
      <c r="AI90" s="192"/>
      <c r="AJ90" s="242"/>
      <c r="AK90" s="242"/>
      <c r="AL90" s="242"/>
      <c r="AM90" s="246" t="s">
        <v>1036</v>
      </c>
      <c r="AN90" s="246" t="s">
        <v>1036</v>
      </c>
      <c r="AO90" s="246" t="s">
        <v>1036</v>
      </c>
      <c r="AP90" s="246" t="s">
        <v>1036</v>
      </c>
      <c r="AQ90" s="242"/>
      <c r="AR90" s="242"/>
      <c r="AS90" s="193"/>
      <c r="AT90" s="193"/>
      <c r="AU90" s="242"/>
      <c r="AV90" s="242"/>
      <c r="AW90" s="242"/>
      <c r="AX90" s="242"/>
      <c r="AY90" s="242"/>
      <c r="AZ90" s="242"/>
      <c r="BA90" s="242"/>
      <c r="BB90" s="242"/>
      <c r="BC90" s="242"/>
      <c r="BD90" s="242"/>
      <c r="BE90" s="242"/>
      <c r="BF90" s="242"/>
      <c r="BG90" s="242"/>
      <c r="BH90" s="242"/>
      <c r="BI90" s="242"/>
      <c r="BJ90" s="197"/>
      <c r="BK90" s="197"/>
      <c r="BL90" s="197"/>
      <c r="BM90" s="197"/>
      <c r="BN90" s="197"/>
      <c r="BO90" s="197"/>
      <c r="BP90" s="197"/>
    </row>
    <row r="91" s="129" customFormat="1" ht="24.8" customHeight="1" spans="1:68">
      <c r="A91" s="130"/>
      <c r="B91" s="357">
        <v>11</v>
      </c>
      <c r="C91" s="218" t="s">
        <v>1037</v>
      </c>
      <c r="D91" s="218"/>
      <c r="E91" s="214"/>
      <c r="F91" s="213"/>
      <c r="G91" s="213"/>
      <c r="H91" s="213"/>
      <c r="I91" s="213"/>
      <c r="J91" s="213"/>
      <c r="K91" s="213"/>
      <c r="L91" s="213"/>
      <c r="M91" s="213"/>
      <c r="N91" s="213"/>
      <c r="O91" s="199"/>
      <c r="P91" s="191"/>
      <c r="Q91" s="191"/>
      <c r="R91" s="242"/>
      <c r="S91" s="242"/>
      <c r="T91" s="242"/>
      <c r="U91" s="242"/>
      <c r="V91" s="242"/>
      <c r="W91" s="242"/>
      <c r="X91" s="242"/>
      <c r="Y91" s="192"/>
      <c r="Z91" s="192"/>
      <c r="AA91" s="192"/>
      <c r="AB91" s="192"/>
      <c r="AC91" s="192"/>
      <c r="AD91" s="192"/>
      <c r="AE91" s="192"/>
      <c r="AF91" s="192"/>
      <c r="AG91" s="192"/>
      <c r="AH91" s="192"/>
      <c r="AI91" s="192"/>
      <c r="AJ91" s="242"/>
      <c r="AK91" s="242"/>
      <c r="AL91" s="242"/>
      <c r="AM91" s="242"/>
      <c r="AN91" s="248"/>
      <c r="AO91" s="248"/>
      <c r="AP91" s="248"/>
      <c r="AQ91" s="248"/>
      <c r="AR91" s="242"/>
      <c r="AS91" s="242"/>
      <c r="AT91" s="193"/>
      <c r="AU91" s="193"/>
      <c r="AV91" s="193"/>
      <c r="AW91" s="193"/>
      <c r="AX91" s="242"/>
      <c r="AY91" s="242"/>
      <c r="AZ91" s="242"/>
      <c r="BA91" s="242"/>
      <c r="BB91" s="242"/>
      <c r="BC91" s="242"/>
      <c r="BD91" s="242"/>
      <c r="BE91" s="242"/>
      <c r="BF91" s="242"/>
      <c r="BG91" s="242"/>
      <c r="BH91" s="242"/>
      <c r="BI91" s="242"/>
      <c r="BJ91" s="197"/>
      <c r="BK91" s="197"/>
      <c r="BL91" s="197"/>
      <c r="BM91" s="197"/>
      <c r="BN91" s="197"/>
      <c r="BO91" s="197"/>
      <c r="BP91" s="197"/>
    </row>
    <row r="92" s="129" customFormat="1" ht="24.8" customHeight="1" spans="1:68">
      <c r="A92" s="130"/>
      <c r="B92" s="357">
        <v>12</v>
      </c>
      <c r="C92" s="218" t="s">
        <v>1038</v>
      </c>
      <c r="D92" s="218"/>
      <c r="E92" s="214"/>
      <c r="F92" s="213"/>
      <c r="G92" s="213"/>
      <c r="H92" s="216"/>
      <c r="I92" s="216"/>
      <c r="J92" s="216"/>
      <c r="K92" s="216"/>
      <c r="L92" s="216"/>
      <c r="M92" s="216"/>
      <c r="N92" s="216"/>
      <c r="O92" s="238"/>
      <c r="P92" s="191"/>
      <c r="Q92" s="191"/>
      <c r="R92" s="239"/>
      <c r="S92" s="239"/>
      <c r="T92" s="239"/>
      <c r="U92" s="239"/>
      <c r="V92" s="239"/>
      <c r="W92" s="239"/>
      <c r="X92" s="239"/>
      <c r="Y92" s="192"/>
      <c r="Z92" s="192"/>
      <c r="AA92" s="192"/>
      <c r="AB92" s="192"/>
      <c r="AC92" s="192"/>
      <c r="AD92" s="192"/>
      <c r="AE92" s="192"/>
      <c r="AF92" s="192"/>
      <c r="AG92" s="192"/>
      <c r="AH92" s="192"/>
      <c r="AI92" s="192"/>
      <c r="AJ92" s="239"/>
      <c r="AK92" s="239"/>
      <c r="AL92" s="239"/>
      <c r="AM92" s="239"/>
      <c r="AN92" s="239"/>
      <c r="AO92" s="239"/>
      <c r="AP92" s="239"/>
      <c r="AQ92" s="196"/>
      <c r="AR92" s="196"/>
      <c r="AS92" s="196"/>
      <c r="AT92" s="196"/>
      <c r="AU92" s="196"/>
      <c r="AV92" s="242"/>
      <c r="AW92" s="242"/>
      <c r="AX92" s="193"/>
      <c r="AY92" s="193"/>
      <c r="AZ92" s="193"/>
      <c r="BA92" s="193"/>
      <c r="BB92" s="193"/>
      <c r="BC92" s="242"/>
      <c r="BD92" s="242"/>
      <c r="BE92" s="242"/>
      <c r="BF92" s="242"/>
      <c r="BG92" s="242"/>
      <c r="BH92" s="242"/>
      <c r="BI92" s="242"/>
      <c r="BJ92" s="197"/>
      <c r="BK92" s="197"/>
      <c r="BL92" s="197"/>
      <c r="BM92" s="197"/>
      <c r="BN92" s="197"/>
      <c r="BO92" s="197"/>
      <c r="BP92" s="197"/>
    </row>
    <row r="93" s="129" customFormat="1" ht="22.75" customHeight="1" outlineLevel="1" spans="1:68">
      <c r="A93" s="130"/>
      <c r="B93" s="360"/>
      <c r="C93" s="358">
        <v>12.1</v>
      </c>
      <c r="D93" s="201" t="s">
        <v>1039</v>
      </c>
      <c r="E93" s="203" t="s">
        <v>960</v>
      </c>
      <c r="F93" s="170"/>
      <c r="G93" s="170"/>
      <c r="H93" s="171"/>
      <c r="I93" s="171"/>
      <c r="J93" s="171"/>
      <c r="K93" s="171"/>
      <c r="L93" s="171"/>
      <c r="M93" s="171"/>
      <c r="N93" s="171"/>
      <c r="O93" s="171"/>
      <c r="P93" s="191"/>
      <c r="Q93" s="191"/>
      <c r="R93" s="171"/>
      <c r="S93" s="171"/>
      <c r="T93" s="171"/>
      <c r="U93" s="171"/>
      <c r="V93" s="171"/>
      <c r="W93" s="171"/>
      <c r="X93" s="171"/>
      <c r="Y93" s="192"/>
      <c r="Z93" s="192"/>
      <c r="AA93" s="192"/>
      <c r="AB93" s="192"/>
      <c r="AC93" s="192"/>
      <c r="AD93" s="192"/>
      <c r="AE93" s="192"/>
      <c r="AF93" s="192"/>
      <c r="AG93" s="192"/>
      <c r="AH93" s="192"/>
      <c r="AI93" s="192"/>
      <c r="AJ93" s="191"/>
      <c r="AK93" s="191"/>
      <c r="AL93" s="191"/>
      <c r="AM93" s="191"/>
      <c r="AN93" s="191"/>
      <c r="AO93" s="191"/>
      <c r="AP93" s="191"/>
      <c r="AQ93" s="190"/>
      <c r="AR93" s="193"/>
      <c r="AS93" s="193"/>
      <c r="AT93" s="193"/>
      <c r="AU93" s="193"/>
      <c r="AV93" s="193"/>
      <c r="AW93" s="193"/>
      <c r="AX93" s="193"/>
      <c r="AY93" s="193"/>
      <c r="AZ93" s="193"/>
      <c r="BA93" s="193"/>
      <c r="BB93" s="193"/>
      <c r="BC93" s="193"/>
      <c r="BD93" s="193"/>
      <c r="BE93" s="193"/>
      <c r="BF93" s="193"/>
      <c r="BG93" s="193"/>
      <c r="BH93" s="193"/>
      <c r="BI93" s="193"/>
      <c r="BJ93" s="197"/>
      <c r="BK93" s="197"/>
      <c r="BL93" s="197"/>
      <c r="BM93" s="197"/>
      <c r="BN93" s="197"/>
      <c r="BO93" s="197"/>
      <c r="BP93" s="197"/>
    </row>
    <row r="94" ht="22.75" customHeight="1" outlineLevel="1" spans="1:68">
      <c r="A94" s="131"/>
      <c r="B94" s="362"/>
      <c r="C94" s="358">
        <v>12.2</v>
      </c>
      <c r="D94" s="391" t="s">
        <v>1040</v>
      </c>
      <c r="E94" s="203" t="s">
        <v>967</v>
      </c>
      <c r="F94" s="175"/>
      <c r="G94" s="175"/>
      <c r="H94" s="171"/>
      <c r="I94" s="171"/>
      <c r="J94" s="171"/>
      <c r="K94" s="171"/>
      <c r="L94" s="171"/>
      <c r="M94" s="171"/>
      <c r="N94" s="171"/>
      <c r="O94" s="171"/>
      <c r="P94" s="191"/>
      <c r="Q94" s="191"/>
      <c r="R94" s="171"/>
      <c r="S94" s="171"/>
      <c r="T94" s="171"/>
      <c r="U94" s="171"/>
      <c r="V94" s="171"/>
      <c r="W94" s="171"/>
      <c r="X94" s="171"/>
      <c r="Y94" s="192"/>
      <c r="Z94" s="192"/>
      <c r="AA94" s="192"/>
      <c r="AB94" s="192"/>
      <c r="AC94" s="192"/>
      <c r="AD94" s="192"/>
      <c r="AE94" s="192"/>
      <c r="AF94" s="192"/>
      <c r="AG94" s="192"/>
      <c r="AH94" s="192"/>
      <c r="AI94" s="192"/>
      <c r="AJ94" s="191"/>
      <c r="AK94" s="191"/>
      <c r="AL94" s="191"/>
      <c r="AM94" s="191"/>
      <c r="AN94" s="191"/>
      <c r="AO94" s="191"/>
      <c r="AP94" s="191"/>
      <c r="AQ94" s="190"/>
      <c r="AR94" s="192"/>
      <c r="AS94" s="192"/>
      <c r="AT94" s="192"/>
      <c r="AU94" s="192"/>
      <c r="AV94" s="192"/>
      <c r="AW94" s="192"/>
      <c r="AX94" s="193"/>
      <c r="AY94" s="193"/>
      <c r="AZ94" s="193"/>
      <c r="BA94" s="193"/>
      <c r="BB94" s="193"/>
      <c r="BC94" s="192"/>
      <c r="BD94" s="192"/>
      <c r="BE94" s="192"/>
      <c r="BF94" s="192"/>
      <c r="BG94" s="192"/>
      <c r="BH94" s="192"/>
      <c r="BI94" s="192"/>
      <c r="BJ94" s="197"/>
      <c r="BK94" s="197"/>
      <c r="BL94" s="197"/>
      <c r="BM94" s="197"/>
      <c r="BN94" s="197"/>
      <c r="BO94" s="197"/>
      <c r="BP94" s="197"/>
    </row>
    <row r="95" s="129" customFormat="1" ht="22.75" customHeight="1" outlineLevel="1" spans="1:68">
      <c r="A95" s="130"/>
      <c r="B95" s="360"/>
      <c r="C95" s="358">
        <v>12.3</v>
      </c>
      <c r="D95" s="201" t="s">
        <v>1041</v>
      </c>
      <c r="E95" s="159"/>
      <c r="F95" s="170"/>
      <c r="G95" s="170"/>
      <c r="H95" s="171"/>
      <c r="I95" s="171"/>
      <c r="J95" s="171"/>
      <c r="K95" s="171"/>
      <c r="L95" s="171"/>
      <c r="M95" s="171"/>
      <c r="N95" s="171"/>
      <c r="O95" s="171"/>
      <c r="P95" s="191"/>
      <c r="Q95" s="191"/>
      <c r="R95" s="191"/>
      <c r="S95" s="191"/>
      <c r="T95" s="191"/>
      <c r="U95" s="191"/>
      <c r="V95" s="191"/>
      <c r="W95" s="191"/>
      <c r="X95" s="191"/>
      <c r="Y95" s="192"/>
      <c r="Z95" s="192"/>
      <c r="AA95" s="192"/>
      <c r="AB95" s="192"/>
      <c r="AC95" s="192"/>
      <c r="AD95" s="192"/>
      <c r="AE95" s="192"/>
      <c r="AF95" s="192"/>
      <c r="AG95" s="192"/>
      <c r="AH95" s="192"/>
      <c r="AI95" s="192"/>
      <c r="AJ95" s="191"/>
      <c r="AK95" s="191"/>
      <c r="AL95" s="191"/>
      <c r="AM95" s="191"/>
      <c r="AN95" s="191"/>
      <c r="AO95" s="191"/>
      <c r="AP95" s="191"/>
      <c r="AQ95" s="196"/>
      <c r="AR95" s="196"/>
      <c r="AS95" s="196"/>
      <c r="AT95" s="196"/>
      <c r="AU95" s="193"/>
      <c r="AV95" s="193"/>
      <c r="AW95" s="193"/>
      <c r="AX95" s="193"/>
      <c r="AY95" s="193"/>
      <c r="AZ95" s="193"/>
      <c r="BA95" s="193"/>
      <c r="BB95" s="193"/>
      <c r="BC95" s="193"/>
      <c r="BD95" s="193"/>
      <c r="BE95" s="193"/>
      <c r="BF95" s="193"/>
      <c r="BG95" s="193"/>
      <c r="BH95" s="193"/>
      <c r="BI95" s="193"/>
      <c r="BJ95" s="197"/>
      <c r="BK95" s="197"/>
      <c r="BL95" s="197"/>
      <c r="BM95" s="197"/>
      <c r="BN95" s="197"/>
      <c r="BO95" s="197"/>
      <c r="BP95" s="197"/>
    </row>
    <row r="96" ht="22.75" customHeight="1" outlineLevel="1" spans="1:68">
      <c r="A96" s="131"/>
      <c r="B96" s="361"/>
      <c r="C96" s="358"/>
      <c r="D96" s="219" t="s">
        <v>962</v>
      </c>
      <c r="E96" s="743" t="s">
        <v>975</v>
      </c>
      <c r="F96" s="175"/>
      <c r="G96" s="175"/>
      <c r="H96" s="171"/>
      <c r="I96" s="171"/>
      <c r="J96" s="171"/>
      <c r="K96" s="171"/>
      <c r="L96" s="171"/>
      <c r="M96" s="171"/>
      <c r="N96" s="171"/>
      <c r="O96" s="171"/>
      <c r="P96" s="191"/>
      <c r="Q96" s="191"/>
      <c r="R96" s="191"/>
      <c r="S96" s="191"/>
      <c r="T96" s="191"/>
      <c r="U96" s="191"/>
      <c r="V96" s="191"/>
      <c r="W96" s="191"/>
      <c r="X96" s="191"/>
      <c r="Y96" s="192"/>
      <c r="Z96" s="192"/>
      <c r="AA96" s="192"/>
      <c r="AB96" s="192"/>
      <c r="AC96" s="192"/>
      <c r="AD96" s="192"/>
      <c r="AE96" s="192"/>
      <c r="AF96" s="192"/>
      <c r="AG96" s="192"/>
      <c r="AH96" s="192"/>
      <c r="AI96" s="192"/>
      <c r="AJ96" s="191"/>
      <c r="AK96" s="191"/>
      <c r="AL96" s="191"/>
      <c r="AM96" s="191"/>
      <c r="AN96" s="191"/>
      <c r="AO96" s="191"/>
      <c r="AP96" s="191"/>
      <c r="AQ96" s="190"/>
      <c r="AR96" s="193"/>
      <c r="AS96" s="193"/>
      <c r="AT96" s="193"/>
      <c r="AU96" s="192"/>
      <c r="AV96" s="192"/>
      <c r="AW96" s="192"/>
      <c r="AX96" s="193"/>
      <c r="AY96" s="193"/>
      <c r="AZ96" s="193"/>
      <c r="BA96" s="193"/>
      <c r="BB96" s="193"/>
      <c r="BC96" s="192"/>
      <c r="BD96" s="192"/>
      <c r="BE96" s="192"/>
      <c r="BF96" s="192"/>
      <c r="BG96" s="192"/>
      <c r="BH96" s="192"/>
      <c r="BI96" s="192"/>
      <c r="BJ96" s="197"/>
      <c r="BK96" s="197"/>
      <c r="BL96" s="197"/>
      <c r="BM96" s="197"/>
      <c r="BN96" s="197"/>
      <c r="BO96" s="197"/>
      <c r="BP96" s="197"/>
    </row>
    <row r="97" s="129" customFormat="1" ht="22.75" customHeight="1" outlineLevel="1" spans="1:68">
      <c r="A97" s="130"/>
      <c r="B97" s="361"/>
      <c r="C97" s="358"/>
      <c r="D97" s="744" t="s">
        <v>1042</v>
      </c>
      <c r="E97" s="203" t="s">
        <v>985</v>
      </c>
      <c r="F97" s="170"/>
      <c r="G97" s="170"/>
      <c r="H97" s="171"/>
      <c r="I97" s="171"/>
      <c r="J97" s="171"/>
      <c r="K97" s="171"/>
      <c r="L97" s="171"/>
      <c r="M97" s="171"/>
      <c r="N97" s="171"/>
      <c r="O97" s="191"/>
      <c r="P97" s="191"/>
      <c r="Q97" s="191"/>
      <c r="R97" s="191"/>
      <c r="S97" s="191"/>
      <c r="T97" s="191"/>
      <c r="U97" s="191"/>
      <c r="V97" s="191"/>
      <c r="W97" s="191"/>
      <c r="X97" s="191"/>
      <c r="Y97" s="192"/>
      <c r="Z97" s="192"/>
      <c r="AA97" s="192"/>
      <c r="AB97" s="192"/>
      <c r="AC97" s="192"/>
      <c r="AD97" s="192"/>
      <c r="AE97" s="192"/>
      <c r="AF97" s="192"/>
      <c r="AG97" s="192"/>
      <c r="AH97" s="192"/>
      <c r="AI97" s="192"/>
      <c r="AJ97" s="191"/>
      <c r="AK97" s="191"/>
      <c r="AL97" s="191"/>
      <c r="AM97" s="191"/>
      <c r="AN97" s="191"/>
      <c r="AO97" s="191"/>
      <c r="AP97" s="191"/>
      <c r="AQ97" s="191"/>
      <c r="AR97" s="190"/>
      <c r="AS97" s="190"/>
      <c r="AT97" s="190"/>
      <c r="AU97" s="190"/>
      <c r="AV97" s="193"/>
      <c r="AW97" s="193"/>
      <c r="AX97" s="193"/>
      <c r="AY97" s="193"/>
      <c r="AZ97" s="193"/>
      <c r="BA97" s="193"/>
      <c r="BB97" s="193"/>
      <c r="BC97" s="193"/>
      <c r="BD97" s="193"/>
      <c r="BE97" s="193"/>
      <c r="BF97" s="193"/>
      <c r="BG97" s="193"/>
      <c r="BH97" s="193"/>
      <c r="BI97" s="193"/>
      <c r="BJ97" s="197"/>
      <c r="BK97" s="197"/>
      <c r="BL97" s="197"/>
      <c r="BM97" s="197"/>
      <c r="BN97" s="197"/>
      <c r="BO97" s="197"/>
      <c r="BP97" s="197"/>
    </row>
    <row r="98" ht="24.8" customHeight="1" outlineLevel="1" spans="1:68">
      <c r="A98" s="131"/>
      <c r="B98" s="362"/>
      <c r="C98" s="367">
        <v>12.4</v>
      </c>
      <c r="D98" s="391" t="s">
        <v>1043</v>
      </c>
      <c r="E98" s="203" t="s">
        <v>997</v>
      </c>
      <c r="F98" s="175"/>
      <c r="G98" s="175"/>
      <c r="H98" s="171"/>
      <c r="I98" s="171"/>
      <c r="J98" s="171"/>
      <c r="K98" s="171"/>
      <c r="L98" s="171"/>
      <c r="M98" s="171"/>
      <c r="N98" s="171"/>
      <c r="O98" s="171"/>
      <c r="P98" s="191"/>
      <c r="Q98" s="191"/>
      <c r="R98" s="171"/>
      <c r="S98" s="171"/>
      <c r="T98" s="171"/>
      <c r="U98" s="171"/>
      <c r="V98" s="171"/>
      <c r="W98" s="171"/>
      <c r="X98" s="191"/>
      <c r="Y98" s="192"/>
      <c r="Z98" s="192"/>
      <c r="AA98" s="192"/>
      <c r="AB98" s="192"/>
      <c r="AC98" s="192"/>
      <c r="AD98" s="192"/>
      <c r="AE98" s="192"/>
      <c r="AF98" s="192"/>
      <c r="AG98" s="192"/>
      <c r="AH98" s="192"/>
      <c r="AI98" s="192"/>
      <c r="AJ98" s="191"/>
      <c r="AK98" s="191"/>
      <c r="AL98" s="191"/>
      <c r="AM98" s="191"/>
      <c r="AN98" s="191"/>
      <c r="AO98" s="191"/>
      <c r="AP98" s="191"/>
      <c r="AQ98" s="190"/>
      <c r="AR98" s="190"/>
      <c r="AS98" s="192"/>
      <c r="AT98" s="192"/>
      <c r="AU98" s="192"/>
      <c r="AV98" s="192"/>
      <c r="AW98" s="192"/>
      <c r="AX98" s="193"/>
      <c r="AY98" s="193"/>
      <c r="AZ98" s="193"/>
      <c r="BA98" s="193"/>
      <c r="BB98" s="193"/>
      <c r="BC98" s="192"/>
      <c r="BD98" s="192"/>
      <c r="BE98" s="192"/>
      <c r="BF98" s="192"/>
      <c r="BG98" s="192"/>
      <c r="BH98" s="192"/>
      <c r="BI98" s="192"/>
      <c r="BJ98" s="197"/>
      <c r="BK98" s="197"/>
      <c r="BL98" s="197"/>
      <c r="BM98" s="197"/>
      <c r="BN98" s="197"/>
      <c r="BO98" s="197"/>
      <c r="BP98" s="197"/>
    </row>
    <row r="99" s="129" customFormat="1" ht="24.8" customHeight="1" outlineLevel="1" spans="1:68">
      <c r="A99" s="130"/>
      <c r="B99" s="360"/>
      <c r="C99" s="358">
        <v>12.5</v>
      </c>
      <c r="D99" s="201" t="s">
        <v>1044</v>
      </c>
      <c r="E99" s="203" t="s">
        <v>1003</v>
      </c>
      <c r="F99" s="170"/>
      <c r="G99" s="170"/>
      <c r="H99" s="171"/>
      <c r="I99" s="171"/>
      <c r="J99" s="171"/>
      <c r="K99" s="171"/>
      <c r="L99" s="171"/>
      <c r="M99" s="171"/>
      <c r="N99" s="171"/>
      <c r="O99" s="171"/>
      <c r="P99" s="191"/>
      <c r="Q99" s="191"/>
      <c r="R99" s="171"/>
      <c r="S99" s="171"/>
      <c r="T99" s="171"/>
      <c r="U99" s="171"/>
      <c r="V99" s="171"/>
      <c r="W99" s="171"/>
      <c r="X99" s="191"/>
      <c r="Y99" s="192"/>
      <c r="Z99" s="192"/>
      <c r="AA99" s="192"/>
      <c r="AB99" s="192"/>
      <c r="AC99" s="192"/>
      <c r="AD99" s="192"/>
      <c r="AE99" s="192"/>
      <c r="AF99" s="192"/>
      <c r="AG99" s="192"/>
      <c r="AH99" s="192"/>
      <c r="AI99" s="192"/>
      <c r="AJ99" s="191"/>
      <c r="AK99" s="191"/>
      <c r="AL99" s="191"/>
      <c r="AM99" s="191"/>
      <c r="AN99" s="191"/>
      <c r="AO99" s="191"/>
      <c r="AP99" s="191"/>
      <c r="AQ99" s="190"/>
      <c r="AR99" s="190"/>
      <c r="AS99" s="193"/>
      <c r="AT99" s="193"/>
      <c r="AU99" s="193"/>
      <c r="AV99" s="193"/>
      <c r="AW99" s="193"/>
      <c r="AX99" s="193"/>
      <c r="AY99" s="193"/>
      <c r="AZ99" s="193"/>
      <c r="BA99" s="193"/>
      <c r="BB99" s="193"/>
      <c r="BC99" s="193"/>
      <c r="BD99" s="193"/>
      <c r="BE99" s="193"/>
      <c r="BF99" s="193"/>
      <c r="BG99" s="193"/>
      <c r="BH99" s="193"/>
      <c r="BI99" s="193"/>
      <c r="BJ99" s="197"/>
      <c r="BK99" s="197"/>
      <c r="BL99" s="197"/>
      <c r="BM99" s="197"/>
      <c r="BN99" s="197"/>
      <c r="BO99" s="197"/>
      <c r="BP99" s="197"/>
    </row>
    <row r="100" ht="24.8" customHeight="1" spans="1:68">
      <c r="A100" s="131"/>
      <c r="B100" s="357">
        <v>13</v>
      </c>
      <c r="C100" s="158" t="s">
        <v>1045</v>
      </c>
      <c r="D100" s="158"/>
      <c r="E100" s="204" t="s">
        <v>960</v>
      </c>
      <c r="F100" s="208"/>
      <c r="G100" s="208"/>
      <c r="H100" s="226"/>
      <c r="I100" s="191"/>
      <c r="J100" s="191"/>
      <c r="K100" s="191"/>
      <c r="L100" s="191"/>
      <c r="M100" s="191"/>
      <c r="N100" s="191"/>
      <c r="O100" s="191"/>
      <c r="P100" s="191"/>
      <c r="Q100" s="191"/>
      <c r="R100" s="191"/>
      <c r="S100" s="191"/>
      <c r="T100" s="191"/>
      <c r="U100" s="191"/>
      <c r="V100" s="191"/>
      <c r="W100" s="191"/>
      <c r="X100" s="191"/>
      <c r="Y100" s="192"/>
      <c r="Z100" s="192"/>
      <c r="AA100" s="192"/>
      <c r="AB100" s="192"/>
      <c r="AC100" s="192"/>
      <c r="AD100" s="192"/>
      <c r="AE100" s="192"/>
      <c r="AF100" s="192"/>
      <c r="AG100" s="192"/>
      <c r="AH100" s="192"/>
      <c r="AI100" s="192"/>
      <c r="AJ100" s="192"/>
      <c r="AK100" s="191"/>
      <c r="AL100" s="191"/>
      <c r="AM100" s="191"/>
      <c r="AN100" s="191"/>
      <c r="AO100" s="191"/>
      <c r="AP100" s="191"/>
      <c r="AQ100" s="191"/>
      <c r="AR100" s="191"/>
      <c r="AS100" s="191"/>
      <c r="AT100" s="191"/>
      <c r="AU100" s="196"/>
      <c r="AV100" s="196"/>
      <c r="AW100" s="196"/>
      <c r="AX100" s="196"/>
      <c r="AY100" s="196"/>
      <c r="AZ100" s="192"/>
      <c r="BA100" s="192"/>
      <c r="BB100" s="193"/>
      <c r="BC100" s="193"/>
      <c r="BD100" s="193"/>
      <c r="BE100" s="193"/>
      <c r="BF100" s="193"/>
      <c r="BG100" s="192"/>
      <c r="BH100" s="192"/>
      <c r="BI100" s="192"/>
      <c r="BJ100" s="192"/>
      <c r="BK100" s="197"/>
      <c r="BL100" s="197"/>
      <c r="BM100" s="197"/>
      <c r="BN100" s="197"/>
      <c r="BO100" s="197"/>
      <c r="BP100" s="197"/>
    </row>
    <row r="101" ht="27.6" spans="1:68">
      <c r="A101" s="131"/>
      <c r="B101" s="357">
        <v>14</v>
      </c>
      <c r="C101" s="158" t="s">
        <v>1046</v>
      </c>
      <c r="D101" s="158"/>
      <c r="E101" s="204" t="s">
        <v>1021</v>
      </c>
      <c r="F101" s="208"/>
      <c r="G101" s="208"/>
      <c r="H101" s="226"/>
      <c r="I101" s="191"/>
      <c r="J101" s="191"/>
      <c r="K101" s="191"/>
      <c r="L101" s="191"/>
      <c r="M101" s="191"/>
      <c r="N101" s="191"/>
      <c r="O101" s="191"/>
      <c r="P101" s="191"/>
      <c r="Q101" s="191"/>
      <c r="R101" s="191"/>
      <c r="S101" s="191"/>
      <c r="T101" s="191"/>
      <c r="U101" s="191"/>
      <c r="V101" s="191"/>
      <c r="W101" s="191"/>
      <c r="X101" s="191"/>
      <c r="Y101" s="192"/>
      <c r="Z101" s="192"/>
      <c r="AA101" s="192"/>
      <c r="AB101" s="192"/>
      <c r="AC101" s="192"/>
      <c r="AD101" s="192"/>
      <c r="AE101" s="192"/>
      <c r="AF101" s="192"/>
      <c r="AG101" s="192"/>
      <c r="AH101" s="192"/>
      <c r="AI101" s="192"/>
      <c r="AJ101" s="192"/>
      <c r="AK101" s="191"/>
      <c r="AL101" s="191"/>
      <c r="AM101" s="191"/>
      <c r="AN101" s="191"/>
      <c r="AO101" s="191"/>
      <c r="AP101" s="191"/>
      <c r="AQ101" s="191"/>
      <c r="AR101" s="191"/>
      <c r="AS101" s="191"/>
      <c r="AT101" s="191"/>
      <c r="AU101" s="192"/>
      <c r="AV101" s="196"/>
      <c r="AW101" s="196"/>
      <c r="AX101" s="196"/>
      <c r="AY101" s="196"/>
      <c r="AZ101" s="196"/>
      <c r="BA101" s="192"/>
      <c r="BB101" s="193"/>
      <c r="BC101" s="193"/>
      <c r="BD101" s="193"/>
      <c r="BE101" s="193"/>
      <c r="BF101" s="193"/>
      <c r="BG101" s="192"/>
      <c r="BH101" s="192"/>
      <c r="BI101" s="192"/>
      <c r="BJ101" s="192"/>
      <c r="BK101" s="197"/>
      <c r="BL101" s="197"/>
      <c r="BM101" s="197"/>
      <c r="BN101" s="197"/>
      <c r="BO101" s="197"/>
      <c r="BP101" s="197"/>
    </row>
    <row r="102" ht="24.8" customHeight="1" spans="1:68">
      <c r="A102" s="131"/>
      <c r="B102" s="357">
        <v>15</v>
      </c>
      <c r="C102" s="390" t="s">
        <v>1047</v>
      </c>
      <c r="D102" s="390"/>
      <c r="E102" s="228" t="s">
        <v>1034</v>
      </c>
      <c r="F102" s="208"/>
      <c r="G102" s="208"/>
      <c r="H102" s="226"/>
      <c r="I102" s="191"/>
      <c r="J102" s="191"/>
      <c r="K102" s="191"/>
      <c r="L102" s="191"/>
      <c r="M102" s="191"/>
      <c r="N102" s="191"/>
      <c r="O102" s="191"/>
      <c r="P102" s="191"/>
      <c r="Q102" s="191"/>
      <c r="R102" s="191"/>
      <c r="S102" s="191"/>
      <c r="T102" s="191"/>
      <c r="U102" s="191"/>
      <c r="V102" s="191"/>
      <c r="W102" s="191"/>
      <c r="X102" s="191"/>
      <c r="Y102" s="192"/>
      <c r="Z102" s="192"/>
      <c r="AA102" s="192"/>
      <c r="AB102" s="192"/>
      <c r="AC102" s="192"/>
      <c r="AD102" s="192"/>
      <c r="AE102" s="192"/>
      <c r="AF102" s="192"/>
      <c r="AG102" s="192"/>
      <c r="AH102" s="192"/>
      <c r="AI102" s="192"/>
      <c r="AJ102" s="192"/>
      <c r="AK102" s="191"/>
      <c r="AL102" s="191"/>
      <c r="AM102" s="191"/>
      <c r="AN102" s="191"/>
      <c r="AO102" s="191"/>
      <c r="AP102" s="191"/>
      <c r="AQ102" s="191"/>
      <c r="AR102" s="191"/>
      <c r="AS102" s="191"/>
      <c r="AT102" s="191"/>
      <c r="AU102" s="192"/>
      <c r="AV102" s="192"/>
      <c r="AW102" s="192"/>
      <c r="AX102" s="196"/>
      <c r="AY102" s="196"/>
      <c r="AZ102" s="196"/>
      <c r="BA102" s="196"/>
      <c r="BB102" s="193"/>
      <c r="BC102" s="193"/>
      <c r="BD102" s="193"/>
      <c r="BE102" s="193"/>
      <c r="BF102" s="193"/>
      <c r="BG102" s="192"/>
      <c r="BH102" s="192"/>
      <c r="BI102" s="192"/>
      <c r="BJ102" s="192"/>
      <c r="BK102" s="197"/>
      <c r="BL102" s="197"/>
      <c r="BM102" s="197"/>
      <c r="BN102" s="197"/>
      <c r="BO102" s="197"/>
      <c r="BP102" s="197"/>
    </row>
    <row r="103" ht="24.8" customHeight="1" spans="1:68">
      <c r="A103" s="131"/>
      <c r="B103" s="357">
        <v>16</v>
      </c>
      <c r="C103" s="229" t="s">
        <v>1048</v>
      </c>
      <c r="D103" s="229"/>
      <c r="E103" s="163" t="s">
        <v>1049</v>
      </c>
      <c r="F103" s="230"/>
      <c r="G103" s="230"/>
      <c r="H103" s="231"/>
      <c r="I103" s="239"/>
      <c r="J103" s="239"/>
      <c r="K103" s="239"/>
      <c r="L103" s="239"/>
      <c r="M103" s="239"/>
      <c r="N103" s="239"/>
      <c r="O103" s="191"/>
      <c r="P103" s="191"/>
      <c r="Q103" s="191"/>
      <c r="R103" s="239"/>
      <c r="S103" s="239"/>
      <c r="T103" s="239"/>
      <c r="U103" s="239"/>
      <c r="V103" s="239"/>
      <c r="W103" s="239"/>
      <c r="X103" s="239"/>
      <c r="Y103" s="192"/>
      <c r="Z103" s="192"/>
      <c r="AA103" s="192"/>
      <c r="AB103" s="192"/>
      <c r="AC103" s="192"/>
      <c r="AD103" s="192"/>
      <c r="AE103" s="192"/>
      <c r="AF103" s="192"/>
      <c r="AG103" s="192"/>
      <c r="AH103" s="192"/>
      <c r="AI103" s="192"/>
      <c r="AJ103" s="192"/>
      <c r="AK103" s="239"/>
      <c r="AL103" s="239"/>
      <c r="AM103" s="239"/>
      <c r="AN103" s="239"/>
      <c r="AO103" s="239"/>
      <c r="AP103" s="239"/>
      <c r="AQ103" s="239"/>
      <c r="AR103" s="239"/>
      <c r="AS103" s="239"/>
      <c r="AT103" s="239"/>
      <c r="AU103" s="196"/>
      <c r="AV103" s="196"/>
      <c r="AW103" s="196"/>
      <c r="AX103" s="196"/>
      <c r="AY103" s="196"/>
      <c r="AZ103" s="196"/>
      <c r="BA103" s="196"/>
      <c r="BB103" s="196"/>
      <c r="BC103" s="196"/>
      <c r="BD103" s="196"/>
      <c r="BE103" s="196"/>
      <c r="BF103" s="196"/>
      <c r="BG103" s="196"/>
      <c r="BH103" s="196"/>
      <c r="BI103" s="248"/>
      <c r="BJ103" s="248"/>
      <c r="BK103" s="197"/>
      <c r="BL103" s="197"/>
      <c r="BM103" s="197"/>
      <c r="BN103" s="197"/>
      <c r="BO103" s="197"/>
      <c r="BP103" s="197"/>
    </row>
    <row r="104" s="130" customFormat="1" ht="27.6" spans="2:68">
      <c r="B104" s="357">
        <v>17</v>
      </c>
      <c r="C104" s="201" t="s">
        <v>1050</v>
      </c>
      <c r="D104" s="201"/>
      <c r="E104" s="204" t="s">
        <v>1021</v>
      </c>
      <c r="F104" s="170"/>
      <c r="G104" s="170"/>
      <c r="H104" s="170"/>
      <c r="I104" s="170"/>
      <c r="J104" s="170"/>
      <c r="K104" s="239"/>
      <c r="L104" s="239"/>
      <c r="M104" s="239"/>
      <c r="N104" s="239"/>
      <c r="O104" s="191"/>
      <c r="P104" s="191"/>
      <c r="Q104" s="191"/>
      <c r="R104" s="239"/>
      <c r="S104" s="239"/>
      <c r="T104" s="239"/>
      <c r="U104" s="239"/>
      <c r="V104" s="239"/>
      <c r="W104" s="239"/>
      <c r="X104" s="239"/>
      <c r="Y104" s="192"/>
      <c r="Z104" s="192"/>
      <c r="AA104" s="192"/>
      <c r="AB104" s="192"/>
      <c r="AC104" s="192"/>
      <c r="AD104" s="192"/>
      <c r="AE104" s="192"/>
      <c r="AF104" s="192"/>
      <c r="AG104" s="192"/>
      <c r="AH104" s="192"/>
      <c r="AI104" s="192"/>
      <c r="AJ104" s="192"/>
      <c r="AK104" s="239"/>
      <c r="AL104" s="239"/>
      <c r="AM104" s="239"/>
      <c r="AN104" s="239"/>
      <c r="AO104" s="239"/>
      <c r="AP104" s="239"/>
      <c r="AQ104" s="239"/>
      <c r="AR104" s="239"/>
      <c r="AS104" s="239"/>
      <c r="AT104" s="239"/>
      <c r="AU104" s="250"/>
      <c r="AV104" s="401"/>
      <c r="AW104" s="401"/>
      <c r="AX104" s="401"/>
      <c r="AY104" s="401"/>
      <c r="AZ104" s="401"/>
      <c r="BA104" s="401"/>
      <c r="BB104" s="401"/>
      <c r="BC104" s="401"/>
      <c r="BD104" s="401"/>
      <c r="BE104" s="401"/>
      <c r="BF104" s="401"/>
      <c r="BG104" s="401"/>
      <c r="BH104" s="193"/>
      <c r="BI104" s="193"/>
      <c r="BJ104" s="193"/>
      <c r="BK104" s="193"/>
      <c r="BL104" s="193"/>
      <c r="BM104" s="193"/>
      <c r="BN104" s="193"/>
      <c r="BO104" s="193"/>
      <c r="BP104" s="193"/>
    </row>
    <row r="105" s="131" customFormat="1" ht="23.3" hidden="1" customHeight="1" outlineLevel="1" spans="2:68">
      <c r="B105" s="360"/>
      <c r="C105" s="358">
        <v>17.1</v>
      </c>
      <c r="D105" s="169" t="s">
        <v>1022</v>
      </c>
      <c r="E105" s="205"/>
      <c r="F105" s="170"/>
      <c r="G105" s="170"/>
      <c r="H105" s="170"/>
      <c r="I105" s="170"/>
      <c r="J105" s="170"/>
      <c r="K105" s="239"/>
      <c r="L105" s="239"/>
      <c r="M105" s="239"/>
      <c r="N105" s="239"/>
      <c r="O105" s="191"/>
      <c r="P105" s="191"/>
      <c r="Q105" s="191"/>
      <c r="R105" s="239"/>
      <c r="S105" s="239"/>
      <c r="T105" s="239"/>
      <c r="U105" s="239"/>
      <c r="V105" s="239"/>
      <c r="W105" s="239"/>
      <c r="X105" s="239"/>
      <c r="Y105" s="192"/>
      <c r="Z105" s="192"/>
      <c r="AA105" s="192"/>
      <c r="AB105" s="192"/>
      <c r="AC105" s="192"/>
      <c r="AD105" s="192"/>
      <c r="AE105" s="192"/>
      <c r="AF105" s="192"/>
      <c r="AG105" s="192"/>
      <c r="AH105" s="192"/>
      <c r="AI105" s="192"/>
      <c r="AJ105" s="192"/>
      <c r="AK105" s="166"/>
      <c r="AL105" s="170"/>
      <c r="AM105" s="170"/>
      <c r="AN105" s="170"/>
      <c r="AO105" s="170"/>
      <c r="AP105" s="170"/>
      <c r="AQ105" s="170"/>
      <c r="AR105" s="170"/>
      <c r="AS105" s="193"/>
      <c r="AT105" s="195"/>
      <c r="AU105" s="193"/>
      <c r="AV105" s="192"/>
      <c r="AW105" s="192"/>
      <c r="AX105" s="192"/>
      <c r="AY105" s="192"/>
      <c r="AZ105" s="193"/>
      <c r="BA105" s="193"/>
      <c r="BB105" s="193"/>
      <c r="BC105" s="193"/>
      <c r="BD105" s="193"/>
      <c r="BE105" s="193"/>
      <c r="BF105" s="193"/>
      <c r="BG105" s="193"/>
      <c r="BH105" s="192"/>
      <c r="BI105" s="192"/>
      <c r="BJ105" s="192"/>
      <c r="BK105" s="193"/>
      <c r="BL105" s="193"/>
      <c r="BM105" s="193"/>
      <c r="BN105" s="193"/>
      <c r="BO105" s="193"/>
      <c r="BP105" s="193"/>
    </row>
    <row r="106" s="131" customFormat="1" ht="23.95" hidden="1" customHeight="1" outlineLevel="1" spans="2:68">
      <c r="B106" s="360"/>
      <c r="C106" s="358">
        <v>17.2</v>
      </c>
      <c r="D106" s="169" t="s">
        <v>1023</v>
      </c>
      <c r="E106" s="205"/>
      <c r="F106" s="170"/>
      <c r="G106" s="170"/>
      <c r="H106" s="170"/>
      <c r="I106" s="170"/>
      <c r="J106" s="170"/>
      <c r="K106" s="239"/>
      <c r="L106" s="239"/>
      <c r="M106" s="239"/>
      <c r="N106" s="239"/>
      <c r="O106" s="191"/>
      <c r="P106" s="191"/>
      <c r="Q106" s="191"/>
      <c r="R106" s="239"/>
      <c r="S106" s="239"/>
      <c r="T106" s="239"/>
      <c r="U106" s="239"/>
      <c r="V106" s="239"/>
      <c r="W106" s="239"/>
      <c r="X106" s="239"/>
      <c r="Y106" s="192"/>
      <c r="Z106" s="192"/>
      <c r="AA106" s="192"/>
      <c r="AB106" s="192"/>
      <c r="AC106" s="192"/>
      <c r="AD106" s="192"/>
      <c r="AE106" s="192"/>
      <c r="AF106" s="192"/>
      <c r="AG106" s="192"/>
      <c r="AH106" s="192"/>
      <c r="AI106" s="192"/>
      <c r="AJ106" s="192"/>
      <c r="AK106" s="170"/>
      <c r="AL106" s="400"/>
      <c r="AM106" s="400"/>
      <c r="AN106" s="400"/>
      <c r="AO106" s="400"/>
      <c r="AP106" s="400"/>
      <c r="AQ106" s="400"/>
      <c r="AR106" s="400"/>
      <c r="AS106" s="400"/>
      <c r="AT106" s="400"/>
      <c r="AU106" s="400"/>
      <c r="AV106" s="400"/>
      <c r="AW106" s="192"/>
      <c r="AX106" s="192"/>
      <c r="AY106" s="192"/>
      <c r="AZ106" s="193"/>
      <c r="BA106" s="193"/>
      <c r="BB106" s="193"/>
      <c r="BC106" s="193"/>
      <c r="BD106" s="193"/>
      <c r="BE106" s="193"/>
      <c r="BF106" s="193"/>
      <c r="BG106" s="193"/>
      <c r="BH106" s="192"/>
      <c r="BI106" s="192"/>
      <c r="BJ106" s="192"/>
      <c r="BK106" s="193"/>
      <c r="BL106" s="193"/>
      <c r="BM106" s="193"/>
      <c r="BN106" s="193"/>
      <c r="BO106" s="193"/>
      <c r="BP106" s="193"/>
    </row>
    <row r="107" s="131" customFormat="1" ht="31.75" hidden="1" customHeight="1" outlineLevel="1" spans="2:68">
      <c r="B107" s="360"/>
      <c r="C107" s="358">
        <v>17.3</v>
      </c>
      <c r="D107" s="169" t="s">
        <v>1051</v>
      </c>
      <c r="E107" s="205"/>
      <c r="F107" s="206"/>
      <c r="G107" s="232"/>
      <c r="H107" s="232"/>
      <c r="I107" s="232"/>
      <c r="J107" s="232"/>
      <c r="K107" s="239"/>
      <c r="L107" s="239"/>
      <c r="M107" s="239"/>
      <c r="N107" s="239"/>
      <c r="O107" s="191"/>
      <c r="P107" s="191"/>
      <c r="Q107" s="191"/>
      <c r="R107" s="239"/>
      <c r="S107" s="239"/>
      <c r="T107" s="239"/>
      <c r="U107" s="239"/>
      <c r="V107" s="239"/>
      <c r="W107" s="239"/>
      <c r="X107" s="239"/>
      <c r="Y107" s="192"/>
      <c r="Z107" s="192"/>
      <c r="AA107" s="192"/>
      <c r="AB107" s="192"/>
      <c r="AC107" s="192"/>
      <c r="AD107" s="192"/>
      <c r="AE107" s="192"/>
      <c r="AF107" s="192"/>
      <c r="AG107" s="192"/>
      <c r="AH107" s="192"/>
      <c r="AI107" s="192"/>
      <c r="AJ107" s="192"/>
      <c r="AK107" s="236"/>
      <c r="AL107" s="236"/>
      <c r="AM107" s="236"/>
      <c r="AN107" s="236"/>
      <c r="AO107" s="236"/>
      <c r="AP107" s="236"/>
      <c r="AQ107" s="236"/>
      <c r="AR107" s="236"/>
      <c r="AS107" s="236"/>
      <c r="AT107" s="236"/>
      <c r="AU107" s="236"/>
      <c r="AV107" s="236"/>
      <c r="AW107" s="400"/>
      <c r="AX107" s="190"/>
      <c r="AY107" s="190"/>
      <c r="AZ107" s="190"/>
      <c r="BA107" s="190"/>
      <c r="BB107" s="190"/>
      <c r="BC107" s="190"/>
      <c r="BD107" s="190"/>
      <c r="BE107" s="190"/>
      <c r="BF107" s="190"/>
      <c r="BG107" s="190"/>
      <c r="BH107" s="192"/>
      <c r="BI107" s="192"/>
      <c r="BJ107" s="192"/>
      <c r="BK107" s="193"/>
      <c r="BL107" s="193"/>
      <c r="BM107" s="193"/>
      <c r="BN107" s="193"/>
      <c r="BO107" s="193"/>
      <c r="BP107" s="193"/>
    </row>
    <row r="108" ht="24.8" customHeight="1" collapsed="1" spans="1:68">
      <c r="A108" s="131"/>
      <c r="B108" s="392">
        <v>18</v>
      </c>
      <c r="C108" s="393" t="s">
        <v>1052</v>
      </c>
      <c r="D108" s="393"/>
      <c r="E108" s="235" t="s">
        <v>1034</v>
      </c>
      <c r="F108" s="236"/>
      <c r="G108" s="236"/>
      <c r="H108" s="237"/>
      <c r="I108" s="237"/>
      <c r="J108" s="237"/>
      <c r="K108" s="239"/>
      <c r="L108" s="239"/>
      <c r="M108" s="239"/>
      <c r="N108" s="239"/>
      <c r="O108" s="191"/>
      <c r="P108" s="191"/>
      <c r="Q108" s="191"/>
      <c r="R108" s="239"/>
      <c r="S108" s="239"/>
      <c r="T108" s="239"/>
      <c r="U108" s="239"/>
      <c r="V108" s="239"/>
      <c r="W108" s="239"/>
      <c r="X108" s="239"/>
      <c r="Y108" s="192"/>
      <c r="Z108" s="192"/>
      <c r="AA108" s="192"/>
      <c r="AB108" s="192"/>
      <c r="AC108" s="192"/>
      <c r="AD108" s="192"/>
      <c r="AE108" s="192"/>
      <c r="AF108" s="192"/>
      <c r="AG108" s="192"/>
      <c r="AH108" s="192"/>
      <c r="AI108" s="192"/>
      <c r="AJ108" s="192"/>
      <c r="AK108" s="239"/>
      <c r="AL108" s="239"/>
      <c r="AM108" s="239"/>
      <c r="AN108" s="239"/>
      <c r="AO108" s="239"/>
      <c r="AP108" s="239"/>
      <c r="AQ108" s="239"/>
      <c r="AR108" s="239"/>
      <c r="AS108" s="239"/>
      <c r="AT108" s="239"/>
      <c r="AU108" s="250"/>
      <c r="AV108" s="250"/>
      <c r="AW108" s="250"/>
      <c r="AX108" s="250"/>
      <c r="AY108" s="250"/>
      <c r="AZ108" s="250"/>
      <c r="BA108" s="250"/>
      <c r="BB108" s="250"/>
      <c r="BC108" s="250"/>
      <c r="BD108" s="250"/>
      <c r="BE108" s="250"/>
      <c r="BF108" s="250"/>
      <c r="BG108" s="250"/>
      <c r="BH108" s="248"/>
      <c r="BI108" s="248"/>
      <c r="BJ108" s="248"/>
      <c r="BK108" s="197"/>
      <c r="BL108" s="197"/>
      <c r="BM108" s="197"/>
      <c r="BN108" s="197"/>
      <c r="BO108" s="197"/>
      <c r="BP108" s="197"/>
    </row>
    <row r="109" ht="15.15"/>
  </sheetData>
  <mergeCells count="42">
    <mergeCell ref="F4:H4"/>
    <mergeCell ref="I4:M4"/>
    <mergeCell ref="N4:Q4"/>
    <mergeCell ref="R4:V4"/>
    <mergeCell ref="W4:Z4"/>
    <mergeCell ref="AA4:AD4"/>
    <mergeCell ref="AE4:AI4"/>
    <mergeCell ref="AJ4:AM4"/>
    <mergeCell ref="AN4:AQ4"/>
    <mergeCell ref="AR4:AU4"/>
    <mergeCell ref="AV4:AZ4"/>
    <mergeCell ref="BA4:BD4"/>
    <mergeCell ref="BE4:BI4"/>
    <mergeCell ref="BJ4:BM4"/>
    <mergeCell ref="C7:D7"/>
    <mergeCell ref="C8:D8"/>
    <mergeCell ref="D9:E9"/>
    <mergeCell ref="D10:E10"/>
    <mergeCell ref="C13:D13"/>
    <mergeCell ref="C64:D64"/>
    <mergeCell ref="C71:D71"/>
    <mergeCell ref="C73:D73"/>
    <mergeCell ref="C77:D77"/>
    <mergeCell ref="C84:D84"/>
    <mergeCell ref="C89:D89"/>
    <mergeCell ref="C90:D90"/>
    <mergeCell ref="C91:D91"/>
    <mergeCell ref="C92:D92"/>
    <mergeCell ref="C100:D100"/>
    <mergeCell ref="C101:D101"/>
    <mergeCell ref="C102:D102"/>
    <mergeCell ref="C103:D103"/>
    <mergeCell ref="C104:D104"/>
    <mergeCell ref="C108:D108"/>
    <mergeCell ref="B4:B5"/>
    <mergeCell ref="E4:E5"/>
    <mergeCell ref="O2:O3"/>
    <mergeCell ref="R2:R3"/>
    <mergeCell ref="AI2:AI3"/>
    <mergeCell ref="AV2:AV3"/>
    <mergeCell ref="C4:D5"/>
    <mergeCell ref="AD2:AE3"/>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C1:N34"/>
  <sheetViews>
    <sheetView showGridLines="0" zoomScale="110" zoomScaleNormal="110" workbookViewId="0">
      <selection activeCell="H21" sqref="H21"/>
    </sheetView>
  </sheetViews>
  <sheetFormatPr defaultColWidth="9" defaultRowHeight="12"/>
  <cols>
    <col min="1" max="1" width="0.75" style="33" customWidth="1"/>
    <col min="2" max="2" width="1.12962962962963" style="33" customWidth="1"/>
    <col min="3" max="3" width="7" style="306" customWidth="1"/>
    <col min="4" max="4" width="39.25" style="33" customWidth="1"/>
    <col min="5" max="5" width="11.5" style="307" customWidth="1"/>
    <col min="6" max="6" width="12.3796296296296" style="32" customWidth="1"/>
    <col min="7" max="7" width="11" style="32" hidden="1" customWidth="1"/>
    <col min="8" max="8" width="13.8796296296296" style="32" customWidth="1"/>
    <col min="9" max="9" width="9" style="33"/>
    <col min="10" max="10" width="11.75" style="33" customWidth="1"/>
    <col min="11" max="11" width="9" style="33"/>
    <col min="12" max="12" width="8.25" style="33" customWidth="1"/>
    <col min="13" max="13" width="5" style="33" customWidth="1"/>
    <col min="14" max="14" width="3" style="33" customWidth="1"/>
    <col min="15" max="16384" width="9" style="33"/>
  </cols>
  <sheetData>
    <row r="1" ht="0.7" customHeight="1"/>
    <row r="2" ht="14.4" spans="3:10">
      <c r="C2" s="308" t="s">
        <v>1053</v>
      </c>
      <c r="I2" s="53"/>
      <c r="J2" s="330"/>
    </row>
    <row r="3" spans="3:8">
      <c r="C3" s="309" t="s">
        <v>450</v>
      </c>
      <c r="D3" s="310" t="s">
        <v>511</v>
      </c>
      <c r="E3" s="311" t="s">
        <v>512</v>
      </c>
      <c r="F3" s="312" t="s">
        <v>513</v>
      </c>
      <c r="G3" s="312" t="s">
        <v>514</v>
      </c>
      <c r="H3" s="312" t="s">
        <v>397</v>
      </c>
    </row>
    <row r="4" spans="3:8">
      <c r="C4" s="313">
        <v>1</v>
      </c>
      <c r="D4" s="314" t="s">
        <v>1054</v>
      </c>
      <c r="E4" s="315">
        <v>22</v>
      </c>
      <c r="F4" s="316">
        <v>43846</v>
      </c>
      <c r="G4" s="316"/>
      <c r="H4" s="317" t="s">
        <v>1055</v>
      </c>
    </row>
    <row r="5" spans="3:8">
      <c r="C5" s="313">
        <v>2</v>
      </c>
      <c r="D5" s="318" t="s">
        <v>1056</v>
      </c>
      <c r="E5" s="315">
        <v>22</v>
      </c>
      <c r="F5" s="319">
        <v>43846</v>
      </c>
      <c r="G5" s="317"/>
      <c r="H5" s="317" t="s">
        <v>1057</v>
      </c>
    </row>
    <row r="6" ht="24" spans="3:8">
      <c r="C6" s="313">
        <v>3</v>
      </c>
      <c r="D6" s="320" t="s">
        <v>1058</v>
      </c>
      <c r="E6" s="313">
        <v>2</v>
      </c>
      <c r="F6" s="321" t="s">
        <v>1059</v>
      </c>
      <c r="G6" s="317"/>
      <c r="H6" s="322" t="s">
        <v>1060</v>
      </c>
    </row>
    <row r="7" spans="3:8">
      <c r="C7" s="313">
        <v>4</v>
      </c>
      <c r="D7" s="314" t="s">
        <v>1061</v>
      </c>
      <c r="E7" s="313">
        <v>22</v>
      </c>
      <c r="F7" s="323">
        <v>43847</v>
      </c>
      <c r="G7" s="317"/>
      <c r="H7" s="317" t="s">
        <v>1057</v>
      </c>
    </row>
    <row r="8" spans="3:8">
      <c r="C8" s="313">
        <v>5</v>
      </c>
      <c r="D8" s="314" t="s">
        <v>1062</v>
      </c>
      <c r="E8" s="313">
        <v>20</v>
      </c>
      <c r="F8" s="323">
        <v>43848</v>
      </c>
      <c r="G8" s="322"/>
      <c r="H8" s="317" t="s">
        <v>1057</v>
      </c>
    </row>
    <row r="9" spans="3:8">
      <c r="C9" s="313">
        <v>6</v>
      </c>
      <c r="D9" s="314" t="s">
        <v>528</v>
      </c>
      <c r="E9" s="313">
        <v>20</v>
      </c>
      <c r="F9" s="323">
        <v>43848</v>
      </c>
      <c r="G9" s="322"/>
      <c r="H9" s="317" t="s">
        <v>1063</v>
      </c>
    </row>
    <row r="10" ht="24" hidden="1" spans="3:8">
      <c r="C10" s="313">
        <v>7</v>
      </c>
      <c r="D10" s="320" t="s">
        <v>1064</v>
      </c>
      <c r="E10" s="313">
        <v>5</v>
      </c>
      <c r="F10" s="323">
        <v>43850</v>
      </c>
      <c r="G10" s="317"/>
      <c r="H10" s="324" t="s">
        <v>534</v>
      </c>
    </row>
    <row r="11" hidden="1" spans="3:8">
      <c r="C11" s="313">
        <v>9</v>
      </c>
      <c r="D11" s="325" t="s">
        <v>535</v>
      </c>
      <c r="E11" s="313"/>
      <c r="F11" s="319"/>
      <c r="G11" s="319"/>
      <c r="H11" s="319"/>
    </row>
    <row r="12" s="32" customFormat="1" ht="5.95" customHeight="1" spans="3:10">
      <c r="C12" s="306"/>
      <c r="E12" s="306"/>
      <c r="G12" s="326"/>
      <c r="H12" s="326"/>
      <c r="I12" s="326"/>
      <c r="J12" s="326"/>
    </row>
    <row r="13" s="32" customFormat="1" ht="8.5" customHeight="1" spans="3:10">
      <c r="C13" s="306"/>
      <c r="E13" s="306"/>
      <c r="G13" s="326"/>
      <c r="H13" s="326"/>
      <c r="I13" s="326"/>
      <c r="J13" s="326"/>
    </row>
    <row r="14" s="32" customFormat="1" ht="5.3" customHeight="1" spans="3:14">
      <c r="C14" s="306"/>
      <c r="D14" s="327"/>
      <c r="E14" s="328"/>
      <c r="F14" s="326"/>
      <c r="G14" s="326"/>
      <c r="I14" s="33"/>
      <c r="J14" s="33"/>
      <c r="K14" s="33"/>
      <c r="L14" s="33"/>
      <c r="M14" s="33"/>
      <c r="N14" s="352"/>
    </row>
    <row r="15" spans="3:4">
      <c r="C15" s="329"/>
      <c r="D15" s="330" t="s">
        <v>1065</v>
      </c>
    </row>
    <row r="16" ht="13.8" spans="3:6">
      <c r="C16" s="331" t="s">
        <v>450</v>
      </c>
      <c r="D16" s="332" t="s">
        <v>1066</v>
      </c>
      <c r="E16" s="333" t="s">
        <v>1067</v>
      </c>
      <c r="F16" s="332" t="s">
        <v>1068</v>
      </c>
    </row>
    <row r="17" ht="14.95" customHeight="1" spans="3:6">
      <c r="C17" s="334">
        <v>1</v>
      </c>
      <c r="D17" s="335" t="s">
        <v>1069</v>
      </c>
      <c r="E17" s="336">
        <v>2</v>
      </c>
      <c r="F17" s="337">
        <v>43889</v>
      </c>
    </row>
    <row r="18" ht="14.95" customHeight="1" spans="3:6">
      <c r="C18" s="334">
        <v>2</v>
      </c>
      <c r="D18" s="335"/>
      <c r="E18" s="336">
        <v>3</v>
      </c>
      <c r="F18" s="337">
        <v>43898</v>
      </c>
    </row>
    <row r="19" ht="14.95" customHeight="1" spans="3:6">
      <c r="C19" s="334">
        <v>3</v>
      </c>
      <c r="D19" s="335"/>
      <c r="E19" s="336">
        <v>3</v>
      </c>
      <c r="F19" s="337">
        <v>43903</v>
      </c>
    </row>
    <row r="20" ht="14.95" customHeight="1" spans="3:6">
      <c r="C20" s="334">
        <v>4</v>
      </c>
      <c r="D20" s="335"/>
      <c r="E20" s="336">
        <v>4</v>
      </c>
      <c r="F20" s="337">
        <v>43908</v>
      </c>
    </row>
    <row r="21" ht="14.95" customHeight="1" spans="3:6">
      <c r="C21" s="334">
        <v>5</v>
      </c>
      <c r="D21" s="338" t="s">
        <v>1070</v>
      </c>
      <c r="E21" s="336">
        <v>3</v>
      </c>
      <c r="F21" s="337">
        <v>43867</v>
      </c>
    </row>
    <row r="22" ht="14.95" customHeight="1" spans="3:6">
      <c r="C22" s="334">
        <v>6</v>
      </c>
      <c r="D22" s="338" t="s">
        <v>1071</v>
      </c>
      <c r="E22" s="336">
        <v>2</v>
      </c>
      <c r="F22" s="337">
        <v>43874</v>
      </c>
    </row>
    <row r="23" ht="7.5" customHeight="1"/>
    <row r="24" hidden="1" spans="3:8">
      <c r="C24" s="309" t="s">
        <v>450</v>
      </c>
      <c r="D24" s="339" t="s">
        <v>1072</v>
      </c>
      <c r="E24" s="340" t="s">
        <v>1073</v>
      </c>
      <c r="F24" s="339" t="s">
        <v>397</v>
      </c>
      <c r="H24" s="32" t="s">
        <v>512</v>
      </c>
    </row>
    <row r="25" hidden="1" spans="3:8">
      <c r="C25" s="341" t="s">
        <v>1074</v>
      </c>
      <c r="D25" s="342" t="s">
        <v>1075</v>
      </c>
      <c r="E25" s="343" t="s">
        <v>1076</v>
      </c>
      <c r="F25" s="344" t="s">
        <v>87</v>
      </c>
      <c r="H25" s="327" t="s">
        <v>1077</v>
      </c>
    </row>
    <row r="26" hidden="1" spans="3:8">
      <c r="C26" s="345"/>
      <c r="D26" s="342" t="s">
        <v>1078</v>
      </c>
      <c r="E26" s="343" t="s">
        <v>1076</v>
      </c>
      <c r="F26" s="344" t="s">
        <v>87</v>
      </c>
      <c r="H26" s="327" t="s">
        <v>1079</v>
      </c>
    </row>
    <row r="27" ht="13.2" hidden="1" spans="3:8">
      <c r="C27" s="313">
        <v>2</v>
      </c>
      <c r="D27" s="346" t="s">
        <v>1080</v>
      </c>
      <c r="E27" s="347" t="s">
        <v>1081</v>
      </c>
      <c r="F27" s="348" t="s">
        <v>1082</v>
      </c>
      <c r="H27" s="349" t="s">
        <v>1083</v>
      </c>
    </row>
    <row r="28" ht="13.2" hidden="1" spans="3:8">
      <c r="C28" s="313"/>
      <c r="D28" s="342" t="s">
        <v>1084</v>
      </c>
      <c r="E28" s="347"/>
      <c r="F28" s="348" t="s">
        <v>1085</v>
      </c>
      <c r="H28" s="349"/>
    </row>
    <row r="29" ht="13.2" hidden="1" spans="3:6">
      <c r="C29" s="313"/>
      <c r="D29" s="348" t="s">
        <v>1086</v>
      </c>
      <c r="E29" s="347"/>
      <c r="F29" s="348" t="s">
        <v>1085</v>
      </c>
    </row>
    <row r="30" ht="13.2" hidden="1" spans="3:6">
      <c r="C30" s="313"/>
      <c r="D30" s="342" t="s">
        <v>1087</v>
      </c>
      <c r="E30" s="347"/>
      <c r="F30" s="348" t="s">
        <v>1088</v>
      </c>
    </row>
    <row r="31" ht="13.2" hidden="1" spans="3:6">
      <c r="C31" s="313"/>
      <c r="D31" s="348" t="s">
        <v>1089</v>
      </c>
      <c r="E31" s="347"/>
      <c r="F31" s="348" t="s">
        <v>1088</v>
      </c>
    </row>
    <row r="32" ht="13.2" hidden="1" spans="3:6">
      <c r="C32" s="313">
        <v>4</v>
      </c>
      <c r="D32" s="350" t="s">
        <v>1090</v>
      </c>
      <c r="E32" s="347" t="s">
        <v>1091</v>
      </c>
      <c r="F32" s="351" t="s">
        <v>1085</v>
      </c>
    </row>
    <row r="33" ht="13.2" hidden="1" spans="3:8">
      <c r="C33" s="313">
        <v>5</v>
      </c>
      <c r="D33" s="351" t="s">
        <v>1092</v>
      </c>
      <c r="E33" s="347" t="s">
        <v>1093</v>
      </c>
      <c r="F33" s="351" t="s">
        <v>1085</v>
      </c>
      <c r="H33" s="327">
        <v>3</v>
      </c>
    </row>
    <row r="34" ht="13.2" hidden="1" spans="3:8">
      <c r="C34" s="313">
        <v>6</v>
      </c>
      <c r="D34" s="351" t="s">
        <v>85</v>
      </c>
      <c r="E34" s="347" t="s">
        <v>1093</v>
      </c>
      <c r="F34" s="351" t="s">
        <v>1094</v>
      </c>
      <c r="H34" s="327">
        <v>1</v>
      </c>
    </row>
  </sheetData>
  <mergeCells count="2">
    <mergeCell ref="C25:C26"/>
    <mergeCell ref="D17:D20"/>
  </mergeCells>
  <pageMargins left="0.7" right="0.7" top="0.75" bottom="0.75" header="0.3" footer="0.3"/>
  <pageSetup paperSize="9" orientation="portrait"/>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J80"/>
  <sheetViews>
    <sheetView showGridLines="0" topLeftCell="E7" workbookViewId="0">
      <selection activeCell="G39" sqref="G39"/>
    </sheetView>
  </sheetViews>
  <sheetFormatPr defaultColWidth="9" defaultRowHeight="15"/>
  <cols>
    <col min="1" max="1" width="11" style="118" customWidth="1"/>
    <col min="2" max="2" width="12.3333333333333" style="118" customWidth="1"/>
    <col min="3" max="3" width="9" style="251"/>
    <col min="4" max="4" width="5.25" style="118" hidden="1" customWidth="1"/>
    <col min="5" max="5" width="59.7777777777778" style="118" customWidth="1"/>
    <col min="6" max="6" width="92.3333333333333" style="118" customWidth="1"/>
    <col min="7" max="7" width="12" style="118" customWidth="1"/>
    <col min="8" max="8" width="11.1296296296296" style="118" customWidth="1"/>
    <col min="9" max="9" width="12.2222222222222" style="118" customWidth="1"/>
    <col min="10" max="10" width="14.5" style="118" customWidth="1"/>
    <col min="11" max="11" width="9" style="118"/>
    <col min="12" max="12" width="10.6296296296296" style="118" customWidth="1"/>
    <col min="13" max="13" width="14.5" style="118" customWidth="1"/>
    <col min="14" max="16384" width="9" style="118"/>
  </cols>
  <sheetData>
    <row r="2" ht="15.6" spans="3:10">
      <c r="C2" s="253" t="s">
        <v>1095</v>
      </c>
      <c r="D2" s="253"/>
      <c r="E2" s="253"/>
      <c r="F2" s="254"/>
      <c r="G2" s="255"/>
      <c r="H2" s="255"/>
      <c r="I2" s="255"/>
      <c r="J2" s="255"/>
    </row>
    <row r="3" ht="15.6" spans="3:10">
      <c r="C3" s="253"/>
      <c r="D3" s="253"/>
      <c r="E3" s="253" t="s">
        <v>1096</v>
      </c>
      <c r="F3" s="254" t="s">
        <v>1097</v>
      </c>
      <c r="G3" s="255"/>
      <c r="H3" s="255"/>
      <c r="I3" s="255"/>
      <c r="J3" s="255"/>
    </row>
    <row r="4" ht="15.6" spans="3:10">
      <c r="C4" s="253"/>
      <c r="D4" s="253"/>
      <c r="E4" s="253" t="s">
        <v>1098</v>
      </c>
      <c r="F4" s="254" t="s">
        <v>1099</v>
      </c>
      <c r="G4" s="255"/>
      <c r="H4" s="255"/>
      <c r="I4" s="255"/>
      <c r="J4" s="255"/>
    </row>
    <row r="5" ht="15.6" spans="3:10">
      <c r="C5" s="253"/>
      <c r="D5" s="253"/>
      <c r="E5" s="253" t="s">
        <v>1100</v>
      </c>
      <c r="F5" s="254" t="s">
        <v>1101</v>
      </c>
      <c r="G5" s="255"/>
      <c r="H5" s="255"/>
      <c r="I5" s="255"/>
      <c r="J5" s="255"/>
    </row>
    <row r="6" ht="15.6" spans="3:10">
      <c r="C6" s="253"/>
      <c r="D6" s="253"/>
      <c r="E6" s="253"/>
      <c r="F6" s="254"/>
      <c r="G6" s="255"/>
      <c r="H6" s="255"/>
      <c r="I6" s="255"/>
      <c r="J6" s="255" t="s">
        <v>1102</v>
      </c>
    </row>
    <row r="7" spans="3:10">
      <c r="C7" s="256" t="s">
        <v>450</v>
      </c>
      <c r="D7" s="256" t="s">
        <v>1103</v>
      </c>
      <c r="E7" s="256" t="s">
        <v>1104</v>
      </c>
      <c r="F7" s="256" t="s">
        <v>1105</v>
      </c>
      <c r="G7" s="256" t="s">
        <v>1066</v>
      </c>
      <c r="H7" s="289" t="s">
        <v>400</v>
      </c>
      <c r="I7" s="256" t="s">
        <v>1106</v>
      </c>
      <c r="J7" s="256" t="s">
        <v>1107</v>
      </c>
    </row>
    <row r="8" spans="3:10">
      <c r="C8" s="257">
        <v>1</v>
      </c>
      <c r="D8" s="257"/>
      <c r="E8" s="290" t="s">
        <v>1108</v>
      </c>
      <c r="F8" s="291" t="s">
        <v>1109</v>
      </c>
      <c r="G8" s="259" t="s">
        <v>1110</v>
      </c>
      <c r="H8" s="292" t="s">
        <v>418</v>
      </c>
      <c r="I8" s="257"/>
      <c r="J8" s="257"/>
    </row>
    <row r="9" spans="3:10">
      <c r="C9" s="257">
        <v>2</v>
      </c>
      <c r="D9" s="257"/>
      <c r="E9" s="290" t="s">
        <v>1111</v>
      </c>
      <c r="F9" s="291" t="s">
        <v>1112</v>
      </c>
      <c r="G9" s="259" t="s">
        <v>1110</v>
      </c>
      <c r="H9" s="292" t="s">
        <v>418</v>
      </c>
      <c r="I9" s="257"/>
      <c r="J9" s="257"/>
    </row>
    <row r="10" ht="45" spans="3:10">
      <c r="C10" s="257">
        <v>3</v>
      </c>
      <c r="D10" s="257"/>
      <c r="E10" s="290" t="s">
        <v>1113</v>
      </c>
      <c r="F10" s="291" t="s">
        <v>1114</v>
      </c>
      <c r="G10" s="259" t="s">
        <v>1110</v>
      </c>
      <c r="H10" s="292" t="s">
        <v>418</v>
      </c>
      <c r="I10" s="262"/>
      <c r="J10" s="262"/>
    </row>
    <row r="11" ht="45" spans="3:10">
      <c r="C11" s="257">
        <v>4</v>
      </c>
      <c r="D11" s="257"/>
      <c r="E11" s="290" t="s">
        <v>1115</v>
      </c>
      <c r="F11" s="259" t="s">
        <v>1116</v>
      </c>
      <c r="G11" s="259" t="s">
        <v>1117</v>
      </c>
      <c r="H11" s="292" t="s">
        <v>418</v>
      </c>
      <c r="I11" s="262"/>
      <c r="J11" s="262"/>
    </row>
    <row r="12" spans="3:10">
      <c r="C12" s="257">
        <v>5</v>
      </c>
      <c r="D12" s="257"/>
      <c r="E12" s="257" t="s">
        <v>1118</v>
      </c>
      <c r="F12" s="259" t="s">
        <v>1119</v>
      </c>
      <c r="G12" s="259" t="s">
        <v>1117</v>
      </c>
      <c r="H12" s="292" t="s">
        <v>418</v>
      </c>
      <c r="I12" s="262"/>
      <c r="J12" s="262"/>
    </row>
    <row r="13" ht="30" spans="3:10">
      <c r="C13" s="257">
        <v>6</v>
      </c>
      <c r="D13" s="257"/>
      <c r="E13" s="290" t="s">
        <v>1120</v>
      </c>
      <c r="F13" s="259" t="s">
        <v>1121</v>
      </c>
      <c r="G13" s="259" t="s">
        <v>1117</v>
      </c>
      <c r="H13" s="257"/>
      <c r="I13" s="262"/>
      <c r="J13" s="262"/>
    </row>
    <row r="14" spans="3:10">
      <c r="C14" s="257">
        <v>7</v>
      </c>
      <c r="D14" s="257"/>
      <c r="E14" s="290" t="s">
        <v>1122</v>
      </c>
      <c r="F14" s="259" t="s">
        <v>1123</v>
      </c>
      <c r="G14" s="259" t="s">
        <v>1117</v>
      </c>
      <c r="H14" s="257"/>
      <c r="I14" s="262"/>
      <c r="J14" s="262"/>
    </row>
    <row r="15" spans="3:10">
      <c r="C15" s="257">
        <v>8</v>
      </c>
      <c r="D15" s="257"/>
      <c r="E15" s="290" t="s">
        <v>1124</v>
      </c>
      <c r="F15" s="291" t="s">
        <v>1125</v>
      </c>
      <c r="G15" s="259" t="s">
        <v>1126</v>
      </c>
      <c r="H15" s="257"/>
      <c r="I15" s="262"/>
      <c r="J15" s="262"/>
    </row>
    <row r="16" spans="3:10">
      <c r="C16" s="257">
        <v>9</v>
      </c>
      <c r="D16" s="257"/>
      <c r="E16" s="290" t="s">
        <v>1127</v>
      </c>
      <c r="F16" s="259" t="s">
        <v>1128</v>
      </c>
      <c r="G16" s="259" t="s">
        <v>1129</v>
      </c>
      <c r="H16" s="257"/>
      <c r="I16" s="262"/>
      <c r="J16" s="262"/>
    </row>
    <row r="17" spans="3:10">
      <c r="C17" s="257">
        <v>10</v>
      </c>
      <c r="D17" s="257"/>
      <c r="E17" s="290" t="s">
        <v>1130</v>
      </c>
      <c r="F17" s="293" t="s">
        <v>1131</v>
      </c>
      <c r="G17" s="259" t="s">
        <v>1132</v>
      </c>
      <c r="H17" s="257"/>
      <c r="I17" s="262"/>
      <c r="J17" s="262"/>
    </row>
    <row r="18" spans="3:10">
      <c r="C18" s="257">
        <v>11</v>
      </c>
      <c r="D18" s="257"/>
      <c r="E18" s="290" t="s">
        <v>1133</v>
      </c>
      <c r="F18" s="293" t="s">
        <v>1134</v>
      </c>
      <c r="G18" s="259" t="s">
        <v>1135</v>
      </c>
      <c r="H18" s="257"/>
      <c r="I18" s="262"/>
      <c r="J18" s="262"/>
    </row>
    <row r="19" spans="3:10">
      <c r="C19" s="257">
        <v>12</v>
      </c>
      <c r="D19" s="257"/>
      <c r="E19" s="290"/>
      <c r="F19" s="259" t="s">
        <v>1136</v>
      </c>
      <c r="G19" s="259" t="s">
        <v>1137</v>
      </c>
      <c r="H19" s="257"/>
      <c r="I19" s="262"/>
      <c r="J19" s="262"/>
    </row>
    <row r="20" spans="3:10">
      <c r="C20" s="257">
        <v>13</v>
      </c>
      <c r="D20" s="257"/>
      <c r="E20" s="290"/>
      <c r="F20" s="259" t="s">
        <v>1138</v>
      </c>
      <c r="G20" s="259" t="s">
        <v>1137</v>
      </c>
      <c r="H20" s="257"/>
      <c r="I20" s="262"/>
      <c r="J20" s="262"/>
    </row>
    <row r="21" spans="3:10">
      <c r="C21" s="257">
        <v>14</v>
      </c>
      <c r="D21" s="257"/>
      <c r="E21" s="290"/>
      <c r="F21" s="259" t="s">
        <v>1139</v>
      </c>
      <c r="G21" s="259" t="s">
        <v>1129</v>
      </c>
      <c r="H21" s="257"/>
      <c r="I21" s="262"/>
      <c r="J21" s="262"/>
    </row>
    <row r="22" spans="3:10">
      <c r="C22" s="257">
        <v>15</v>
      </c>
      <c r="D22" s="257"/>
      <c r="E22" s="290"/>
      <c r="F22" s="259" t="s">
        <v>1140</v>
      </c>
      <c r="G22" s="259" t="s">
        <v>1129</v>
      </c>
      <c r="H22" s="257"/>
      <c r="I22" s="262"/>
      <c r="J22" s="262"/>
    </row>
    <row r="23" spans="3:10">
      <c r="C23" s="257">
        <v>16</v>
      </c>
      <c r="D23" s="257"/>
      <c r="E23" s="290"/>
      <c r="F23" s="259" t="s">
        <v>1141</v>
      </c>
      <c r="G23" s="259" t="s">
        <v>1129</v>
      </c>
      <c r="H23" s="257"/>
      <c r="I23" s="262"/>
      <c r="J23" s="262"/>
    </row>
    <row r="24" spans="3:10">
      <c r="C24" s="257">
        <v>17</v>
      </c>
      <c r="D24" s="257"/>
      <c r="E24" s="290"/>
      <c r="F24" s="259" t="s">
        <v>1142</v>
      </c>
      <c r="G24" s="259" t="s">
        <v>1129</v>
      </c>
      <c r="H24" s="257"/>
      <c r="I24" s="262"/>
      <c r="J24" s="262"/>
    </row>
    <row r="25" spans="3:10">
      <c r="C25" s="257">
        <v>18</v>
      </c>
      <c r="D25" s="257"/>
      <c r="E25" s="290"/>
      <c r="F25" s="259" t="s">
        <v>1143</v>
      </c>
      <c r="G25" s="259" t="s">
        <v>1110</v>
      </c>
      <c r="H25" s="257"/>
      <c r="I25" s="262"/>
      <c r="J25" s="262"/>
    </row>
    <row r="26" spans="3:10">
      <c r="C26" s="257">
        <v>19</v>
      </c>
      <c r="E26" s="290" t="s">
        <v>1144</v>
      </c>
      <c r="F26" s="259" t="s">
        <v>1145</v>
      </c>
      <c r="G26" s="259" t="s">
        <v>1110</v>
      </c>
      <c r="H26" s="257"/>
      <c r="I26" s="262"/>
      <c r="J26" s="262"/>
    </row>
    <row r="27" ht="30" spans="3:10">
      <c r="C27" s="257">
        <v>20</v>
      </c>
      <c r="E27" s="290"/>
      <c r="F27" s="291" t="s">
        <v>1146</v>
      </c>
      <c r="G27" s="259" t="s">
        <v>1147</v>
      </c>
      <c r="H27" s="257"/>
      <c r="I27" s="262"/>
      <c r="J27" s="262"/>
    </row>
    <row r="28" ht="30" spans="3:10">
      <c r="C28" s="257">
        <v>21</v>
      </c>
      <c r="E28" s="290"/>
      <c r="F28" s="291" t="s">
        <v>1148</v>
      </c>
      <c r="G28" s="259" t="s">
        <v>1147</v>
      </c>
      <c r="H28" s="257"/>
      <c r="I28" s="262"/>
      <c r="J28" s="262"/>
    </row>
    <row r="29" ht="30" spans="3:10">
      <c r="C29" s="257">
        <v>22</v>
      </c>
      <c r="E29" s="290"/>
      <c r="F29" s="291" t="s">
        <v>1149</v>
      </c>
      <c r="G29" s="259" t="s">
        <v>1150</v>
      </c>
      <c r="H29" s="257"/>
      <c r="I29" s="262"/>
      <c r="J29" s="262"/>
    </row>
    <row r="30" ht="60" spans="3:10">
      <c r="C30" s="257">
        <v>23</v>
      </c>
      <c r="E30" s="290" t="s">
        <v>1151</v>
      </c>
      <c r="F30" s="291" t="s">
        <v>1152</v>
      </c>
      <c r="G30" s="259" t="s">
        <v>1117</v>
      </c>
      <c r="H30" s="257"/>
      <c r="I30" s="262"/>
      <c r="J30" s="262"/>
    </row>
    <row r="31" spans="3:10">
      <c r="C31" s="257">
        <v>24</v>
      </c>
      <c r="E31" s="290" t="s">
        <v>1153</v>
      </c>
      <c r="F31" s="259" t="s">
        <v>1154</v>
      </c>
      <c r="G31" s="259" t="s">
        <v>1150</v>
      </c>
      <c r="H31" s="257"/>
      <c r="I31" s="262"/>
      <c r="J31" s="262"/>
    </row>
    <row r="32" ht="30" spans="3:10">
      <c r="C32" s="257">
        <v>25</v>
      </c>
      <c r="E32" s="290" t="s">
        <v>1155</v>
      </c>
      <c r="F32" s="291" t="s">
        <v>1156</v>
      </c>
      <c r="G32" s="259" t="s">
        <v>1157</v>
      </c>
      <c r="H32" s="257"/>
      <c r="I32" s="262"/>
      <c r="J32" s="262"/>
    </row>
    <row r="33" ht="30" spans="3:10">
      <c r="C33" s="257">
        <v>26</v>
      </c>
      <c r="E33" s="290"/>
      <c r="F33" s="291" t="s">
        <v>1158</v>
      </c>
      <c r="G33" s="259" t="s">
        <v>1159</v>
      </c>
      <c r="H33" s="257"/>
      <c r="I33" s="262"/>
      <c r="J33" s="262"/>
    </row>
    <row r="34" spans="3:10">
      <c r="C34" s="257">
        <v>27</v>
      </c>
      <c r="E34" s="290"/>
      <c r="F34" s="259" t="s">
        <v>1160</v>
      </c>
      <c r="G34" s="259" t="s">
        <v>1126</v>
      </c>
      <c r="H34" s="257"/>
      <c r="I34" s="262"/>
      <c r="J34" s="262"/>
    </row>
    <row r="35" ht="30" spans="3:10">
      <c r="C35" s="257">
        <v>28</v>
      </c>
      <c r="E35" s="290"/>
      <c r="F35" s="291" t="s">
        <v>1161</v>
      </c>
      <c r="G35" s="259" t="s">
        <v>1126</v>
      </c>
      <c r="H35" s="257"/>
      <c r="I35" s="262"/>
      <c r="J35" s="262"/>
    </row>
    <row r="36" spans="3:10">
      <c r="C36" s="257">
        <v>29</v>
      </c>
      <c r="E36" s="290"/>
      <c r="F36" s="259" t="s">
        <v>1162</v>
      </c>
      <c r="G36" s="259" t="s">
        <v>1163</v>
      </c>
      <c r="H36" s="257"/>
      <c r="I36" s="262"/>
      <c r="J36" s="262"/>
    </row>
    <row r="37" spans="3:10">
      <c r="C37" s="257">
        <v>30</v>
      </c>
      <c r="E37" s="290"/>
      <c r="F37" s="259" t="s">
        <v>1164</v>
      </c>
      <c r="G37" s="259" t="s">
        <v>1163</v>
      </c>
      <c r="H37" s="257"/>
      <c r="I37" s="262"/>
      <c r="J37" s="262"/>
    </row>
    <row r="38" spans="3:10">
      <c r="C38" s="257">
        <v>31</v>
      </c>
      <c r="E38" s="290" t="s">
        <v>1165</v>
      </c>
      <c r="F38" s="259" t="s">
        <v>1166</v>
      </c>
      <c r="G38" s="259" t="s">
        <v>1126</v>
      </c>
      <c r="H38" s="257"/>
      <c r="I38" s="262"/>
      <c r="J38" s="262"/>
    </row>
    <row r="39" ht="30" spans="3:10">
      <c r="C39" s="257">
        <v>32</v>
      </c>
      <c r="E39" s="290" t="s">
        <v>1167</v>
      </c>
      <c r="F39" s="291" t="s">
        <v>1168</v>
      </c>
      <c r="G39" s="259"/>
      <c r="H39" s="257"/>
      <c r="I39" s="262"/>
      <c r="J39" s="262"/>
    </row>
    <row r="40" spans="3:10">
      <c r="C40" s="257">
        <v>33</v>
      </c>
      <c r="E40" s="290"/>
      <c r="F40" s="259"/>
      <c r="G40" s="259"/>
      <c r="H40" s="257"/>
      <c r="I40" s="262"/>
      <c r="J40" s="262"/>
    </row>
    <row r="41" spans="3:10">
      <c r="C41" s="257">
        <v>34</v>
      </c>
      <c r="E41" s="290"/>
      <c r="F41" s="259"/>
      <c r="G41" s="259"/>
      <c r="H41" s="257"/>
      <c r="I41" s="262"/>
      <c r="J41" s="262"/>
    </row>
    <row r="42" spans="3:10">
      <c r="C42" s="257">
        <v>35</v>
      </c>
      <c r="E42" s="290"/>
      <c r="F42" s="259"/>
      <c r="G42" s="259"/>
      <c r="H42" s="257"/>
      <c r="I42" s="262"/>
      <c r="J42" s="262"/>
    </row>
    <row r="43" spans="3:10">
      <c r="C43" s="257">
        <v>36</v>
      </c>
      <c r="E43" s="290"/>
      <c r="F43" s="259"/>
      <c r="G43" s="259"/>
      <c r="H43" s="257"/>
      <c r="I43" s="262"/>
      <c r="J43" s="262"/>
    </row>
    <row r="44" spans="3:10">
      <c r="C44" s="257">
        <v>37</v>
      </c>
      <c r="E44" s="290"/>
      <c r="F44" s="259"/>
      <c r="G44" s="259"/>
      <c r="H44" s="257"/>
      <c r="I44" s="262"/>
      <c r="J44" s="262"/>
    </row>
    <row r="45" spans="3:10">
      <c r="C45" s="257">
        <v>38</v>
      </c>
      <c r="E45" s="290"/>
      <c r="F45" s="259"/>
      <c r="G45" s="259"/>
      <c r="H45" s="257"/>
      <c r="I45" s="262"/>
      <c r="J45" s="262"/>
    </row>
    <row r="46" spans="3:10">
      <c r="C46" s="257">
        <v>39</v>
      </c>
      <c r="E46" s="290"/>
      <c r="F46" s="259"/>
      <c r="G46" s="259"/>
      <c r="H46" s="257"/>
      <c r="I46" s="262"/>
      <c r="J46" s="262"/>
    </row>
    <row r="47" spans="3:10">
      <c r="C47" s="264"/>
      <c r="E47" s="294"/>
      <c r="F47" s="295"/>
      <c r="G47" s="295"/>
      <c r="H47" s="264"/>
      <c r="I47" s="305"/>
      <c r="J47" s="305"/>
    </row>
    <row r="48" spans="3:10">
      <c r="C48" s="264"/>
      <c r="E48" s="294"/>
      <c r="F48" s="295"/>
      <c r="G48" s="295"/>
      <c r="H48" s="264"/>
      <c r="I48" s="305"/>
      <c r="J48" s="305"/>
    </row>
    <row r="50" ht="17.4" spans="1:3">
      <c r="A50" s="296" t="s">
        <v>1169</v>
      </c>
      <c r="B50" s="296"/>
      <c r="C50" s="296"/>
    </row>
    <row r="51" spans="1:6">
      <c r="A51" s="297" t="s">
        <v>1066</v>
      </c>
      <c r="B51" s="297" t="s">
        <v>513</v>
      </c>
      <c r="C51" s="298" t="s">
        <v>1170</v>
      </c>
      <c r="F51" s="299"/>
    </row>
    <row r="52" spans="1:3">
      <c r="A52" s="297" t="s">
        <v>1171</v>
      </c>
      <c r="B52" s="257">
        <v>5</v>
      </c>
      <c r="C52" s="300">
        <v>5</v>
      </c>
    </row>
    <row r="53" spans="1:3">
      <c r="A53" s="297" t="s">
        <v>1172</v>
      </c>
      <c r="B53" s="257">
        <v>2</v>
      </c>
      <c r="C53" s="300">
        <v>2</v>
      </c>
    </row>
    <row r="54" spans="1:3">
      <c r="A54" s="297" t="s">
        <v>1173</v>
      </c>
      <c r="B54" s="257">
        <v>5</v>
      </c>
      <c r="C54" s="300">
        <v>5</v>
      </c>
    </row>
    <row r="55" spans="1:3">
      <c r="A55" s="297" t="s">
        <v>1150</v>
      </c>
      <c r="B55" s="257">
        <v>3</v>
      </c>
      <c r="C55" s="300">
        <v>2</v>
      </c>
    </row>
    <row r="56" spans="1:3">
      <c r="A56" s="297" t="s">
        <v>1157</v>
      </c>
      <c r="B56" s="257">
        <v>2</v>
      </c>
      <c r="C56" s="300">
        <v>2</v>
      </c>
    </row>
    <row r="57" spans="1:3">
      <c r="A57" s="297" t="s">
        <v>1174</v>
      </c>
      <c r="B57" s="257">
        <v>1</v>
      </c>
      <c r="C57" s="300">
        <v>1</v>
      </c>
    </row>
    <row r="58" spans="1:3">
      <c r="A58" s="297" t="s">
        <v>1175</v>
      </c>
      <c r="B58" s="257">
        <v>2</v>
      </c>
      <c r="C58" s="300">
        <v>1</v>
      </c>
    </row>
    <row r="59" spans="1:3">
      <c r="A59" s="297" t="s">
        <v>1176</v>
      </c>
      <c r="B59" s="257">
        <v>2</v>
      </c>
      <c r="C59" s="300">
        <v>2</v>
      </c>
    </row>
    <row r="60" spans="1:3">
      <c r="A60" s="297" t="s">
        <v>1177</v>
      </c>
      <c r="B60" s="257">
        <v>3</v>
      </c>
      <c r="C60" s="300">
        <v>4</v>
      </c>
    </row>
    <row r="61" spans="1:3">
      <c r="A61" s="297" t="s">
        <v>1178</v>
      </c>
      <c r="B61" s="257">
        <v>3</v>
      </c>
      <c r="C61" s="300">
        <v>5</v>
      </c>
    </row>
    <row r="62" spans="1:3">
      <c r="A62" s="297" t="s">
        <v>1137</v>
      </c>
      <c r="B62" s="301">
        <v>2</v>
      </c>
      <c r="C62" s="302">
        <v>2</v>
      </c>
    </row>
    <row r="63" spans="1:3">
      <c r="A63" s="303" t="s">
        <v>1179</v>
      </c>
      <c r="B63" s="304">
        <f>SUM(B52:B62)</f>
        <v>30</v>
      </c>
      <c r="C63" s="304">
        <f>SUM(C52:C62)</f>
        <v>31</v>
      </c>
    </row>
    <row r="67" ht="17.4" spans="1:3">
      <c r="A67" s="296" t="s">
        <v>1180</v>
      </c>
      <c r="B67" s="296"/>
      <c r="C67" s="296"/>
    </row>
    <row r="68" spans="1:3">
      <c r="A68" s="297" t="s">
        <v>1066</v>
      </c>
      <c r="B68" s="297" t="s">
        <v>513</v>
      </c>
      <c r="C68" s="298" t="s">
        <v>1170</v>
      </c>
    </row>
    <row r="69" spans="1:3">
      <c r="A69" s="297" t="s">
        <v>1171</v>
      </c>
      <c r="B69" s="257">
        <f>ROUND(B52*1.5,0)</f>
        <v>8</v>
      </c>
      <c r="C69" s="300">
        <v>5</v>
      </c>
    </row>
    <row r="70" spans="1:3">
      <c r="A70" s="297" t="s">
        <v>1172</v>
      </c>
      <c r="B70" s="257">
        <f t="shared" ref="B70:B79" si="0">ROUND(B53*1.5,0)</f>
        <v>3</v>
      </c>
      <c r="C70" s="300">
        <v>2</v>
      </c>
    </row>
    <row r="71" spans="1:3">
      <c r="A71" s="297" t="s">
        <v>1173</v>
      </c>
      <c r="B71" s="257">
        <f t="shared" si="0"/>
        <v>8</v>
      </c>
      <c r="C71" s="300">
        <v>5</v>
      </c>
    </row>
    <row r="72" spans="1:3">
      <c r="A72" s="297" t="s">
        <v>1150</v>
      </c>
      <c r="B72" s="257">
        <f t="shared" si="0"/>
        <v>5</v>
      </c>
      <c r="C72" s="300">
        <v>2</v>
      </c>
    </row>
    <row r="73" spans="1:3">
      <c r="A73" s="297" t="s">
        <v>1157</v>
      </c>
      <c r="B73" s="257">
        <f t="shared" si="0"/>
        <v>3</v>
      </c>
      <c r="C73" s="300">
        <v>2</v>
      </c>
    </row>
    <row r="74" spans="1:3">
      <c r="A74" s="297" t="s">
        <v>1174</v>
      </c>
      <c r="B74" s="257">
        <f t="shared" si="0"/>
        <v>2</v>
      </c>
      <c r="C74" s="300">
        <v>1</v>
      </c>
    </row>
    <row r="75" spans="1:3">
      <c r="A75" s="297" t="s">
        <v>1175</v>
      </c>
      <c r="B75" s="257">
        <f t="shared" si="0"/>
        <v>3</v>
      </c>
      <c r="C75" s="300">
        <v>1</v>
      </c>
    </row>
    <row r="76" spans="1:3">
      <c r="A76" s="297" t="s">
        <v>1176</v>
      </c>
      <c r="B76" s="257">
        <f t="shared" si="0"/>
        <v>3</v>
      </c>
      <c r="C76" s="300">
        <v>2</v>
      </c>
    </row>
    <row r="77" spans="1:3">
      <c r="A77" s="297" t="s">
        <v>1177</v>
      </c>
      <c r="B77" s="257">
        <f t="shared" si="0"/>
        <v>5</v>
      </c>
      <c r="C77" s="300">
        <v>4</v>
      </c>
    </row>
    <row r="78" spans="1:3">
      <c r="A78" s="297" t="s">
        <v>1178</v>
      </c>
      <c r="B78" s="257">
        <f t="shared" si="0"/>
        <v>5</v>
      </c>
      <c r="C78" s="300">
        <v>5</v>
      </c>
    </row>
    <row r="79" spans="1:3">
      <c r="A79" s="297" t="s">
        <v>1137</v>
      </c>
      <c r="B79" s="257">
        <f t="shared" si="0"/>
        <v>3</v>
      </c>
      <c r="C79" s="302">
        <v>2</v>
      </c>
    </row>
    <row r="80" spans="1:3">
      <c r="A80" s="303" t="s">
        <v>1179</v>
      </c>
      <c r="B80" s="304">
        <f>SUM(B69:B79)</f>
        <v>48</v>
      </c>
      <c r="C80" s="304">
        <f>SUM(C69:C79)</f>
        <v>31</v>
      </c>
    </row>
  </sheetData>
  <mergeCells count="2">
    <mergeCell ref="A50:C50"/>
    <mergeCell ref="A67:C67"/>
  </mergeCells>
  <conditionalFormatting sqref="H7">
    <cfRule type="cellIs" dxfId="1" priority="11" operator="equal">
      <formula>"close"</formula>
    </cfRule>
    <cfRule type="cellIs" dxfId="2" priority="12" operator="equal">
      <formula>"open"</formula>
    </cfRule>
  </conditionalFormatting>
  <conditionalFormatting sqref="H8">
    <cfRule type="cellIs" dxfId="1" priority="9" operator="equal">
      <formula>"close"</formula>
    </cfRule>
    <cfRule type="cellIs" dxfId="2" priority="10" operator="equal">
      <formula>"open"</formula>
    </cfRule>
  </conditionalFormatting>
  <conditionalFormatting sqref="H9">
    <cfRule type="cellIs" dxfId="1" priority="7" operator="equal">
      <formula>"close"</formula>
    </cfRule>
    <cfRule type="cellIs" dxfId="2" priority="8" operator="equal">
      <formula>"open"</formula>
    </cfRule>
  </conditionalFormatting>
  <conditionalFormatting sqref="H10">
    <cfRule type="cellIs" dxfId="1" priority="5" operator="equal">
      <formula>"close"</formula>
    </cfRule>
    <cfRule type="cellIs" dxfId="2" priority="6" operator="equal">
      <formula>"open"</formula>
    </cfRule>
  </conditionalFormatting>
  <conditionalFormatting sqref="H11">
    <cfRule type="cellIs" dxfId="1" priority="3" operator="equal">
      <formula>"close"</formula>
    </cfRule>
    <cfRule type="cellIs" dxfId="2" priority="4" operator="equal">
      <formula>"open"</formula>
    </cfRule>
  </conditionalFormatting>
  <conditionalFormatting sqref="H12">
    <cfRule type="cellIs" dxfId="1" priority="1" operator="equal">
      <formula>"close"</formula>
    </cfRule>
    <cfRule type="cellIs" dxfId="2" priority="2" operator="equal">
      <formula>"open"</formula>
    </cfRule>
  </conditionalFormatting>
  <dataValidations count="1">
    <dataValidation type="list" allowBlank="1" showInputMessage="1" showErrorMessage="1" sqref="H7 H8 H9 H10 H11 H12">
      <formula1>"open,close,pending"</formula1>
    </dataValidation>
  </dataValidations>
  <hyperlinks>
    <hyperlink ref="F17" r:id="rId1" display="https://github.com/on1arf/sdr/blob/master/links.md" tooltip="https://github.com/on1arf/sdr/blob/master/links.md"/>
    <hyperlink ref="F18" r:id="rId2" display="https://github.com/EscapeTHU/gnuradio-MIMO-OFDM/tree/main" tooltip="https://github.com/EscapeTHU/gnuradio-MIMO-OFDM/tree/main"/>
  </hyperlinks>
  <pageMargins left="0.7" right="0.7" top="0.75" bottom="0.75" header="0.3" footer="0.3"/>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K54"/>
  <sheetViews>
    <sheetView showGridLines="0" topLeftCell="A2" workbookViewId="0">
      <pane xSplit="5" ySplit="5" topLeftCell="F34" activePane="bottomRight" state="frozen"/>
      <selection/>
      <selection pane="topRight"/>
      <selection pane="bottomLeft"/>
      <selection pane="bottomRight" activeCell="C55" sqref="C55"/>
    </sheetView>
  </sheetViews>
  <sheetFormatPr defaultColWidth="9" defaultRowHeight="14.4"/>
  <cols>
    <col min="1" max="1" width="3.33333333333333" style="133" customWidth="1"/>
    <col min="2" max="2" width="5.88888888888889" style="134" customWidth="1"/>
    <col min="3" max="3" width="6.12962962962963" style="134" customWidth="1"/>
    <col min="4" max="4" width="52.4444444444444" style="135" customWidth="1"/>
    <col min="5" max="5" width="12.1111111111111" style="136" customWidth="1"/>
    <col min="6" max="6" width="6.77777777777778" style="137" customWidth="1"/>
    <col min="7" max="7" width="3.77777777777778" style="137" customWidth="1"/>
    <col min="8" max="8" width="6.44444444444444" style="137" customWidth="1"/>
    <col min="9" max="15" width="7.77777777777778" style="137" customWidth="1"/>
    <col min="16" max="63" width="7.77777777777778" style="133" customWidth="1"/>
    <col min="64" max="16384" width="9" style="133"/>
  </cols>
  <sheetData>
    <row r="1" ht="16.5" hidden="1" customHeight="1" spans="1:34">
      <c r="A1" s="131"/>
      <c r="B1" s="138" t="s">
        <v>780</v>
      </c>
      <c r="C1" s="138"/>
      <c r="D1" s="139"/>
      <c r="E1" s="140"/>
      <c r="F1" s="141"/>
      <c r="G1" s="141"/>
      <c r="H1" s="141"/>
      <c r="I1" s="141"/>
      <c r="J1" s="141"/>
      <c r="K1" s="141"/>
      <c r="L1" s="141"/>
      <c r="M1" s="141"/>
      <c r="N1" s="141"/>
      <c r="O1" s="141"/>
      <c r="P1" s="131"/>
      <c r="Q1" s="131"/>
      <c r="R1" s="131"/>
      <c r="S1" s="131"/>
      <c r="T1" s="131"/>
      <c r="U1" s="131"/>
      <c r="V1" s="131"/>
      <c r="W1" s="131"/>
      <c r="X1" s="131"/>
      <c r="Y1" s="131"/>
      <c r="Z1" s="131"/>
      <c r="AA1" s="131"/>
      <c r="AB1" s="131"/>
      <c r="AC1" s="131"/>
      <c r="AD1" s="131"/>
      <c r="AE1" s="131"/>
      <c r="AF1" s="131"/>
      <c r="AG1" s="131"/>
      <c r="AH1" s="131"/>
    </row>
    <row r="2" ht="22" customHeight="1" spans="1:34">
      <c r="A2" s="131"/>
      <c r="B2" s="138"/>
      <c r="C2" s="138"/>
      <c r="D2" s="139"/>
      <c r="E2" s="140"/>
      <c r="F2" s="141"/>
      <c r="G2" s="141"/>
      <c r="H2" s="141"/>
      <c r="I2" s="141"/>
      <c r="J2" s="141"/>
      <c r="K2" s="141"/>
      <c r="L2" s="141"/>
      <c r="M2" s="141"/>
      <c r="O2" s="183"/>
      <c r="P2" s="130"/>
      <c r="Q2" s="130"/>
      <c r="R2" s="183"/>
      <c r="S2" s="130"/>
      <c r="T2" s="130"/>
      <c r="U2" s="130"/>
      <c r="V2" s="130"/>
      <c r="W2" s="130"/>
      <c r="X2" s="130"/>
      <c r="Y2" s="130"/>
      <c r="Z2" s="130"/>
      <c r="AA2" s="130"/>
      <c r="AB2" s="130"/>
      <c r="AC2" s="130"/>
      <c r="AD2" s="183"/>
      <c r="AE2" s="183"/>
      <c r="AF2" s="130"/>
      <c r="AG2" s="130"/>
      <c r="AH2" s="130"/>
    </row>
    <row r="3" ht="15.15" spans="1:34">
      <c r="A3" s="131"/>
      <c r="B3" s="138"/>
      <c r="C3" s="138"/>
      <c r="D3" s="139"/>
      <c r="E3" s="140"/>
      <c r="F3" s="141"/>
      <c r="G3" s="141"/>
      <c r="H3" s="141"/>
      <c r="I3" s="184"/>
      <c r="J3" s="141"/>
      <c r="K3" s="141"/>
      <c r="L3" s="141"/>
      <c r="M3" s="141"/>
      <c r="O3" s="185"/>
      <c r="P3" s="130"/>
      <c r="Q3" s="130"/>
      <c r="R3" s="185"/>
      <c r="S3" s="130"/>
      <c r="T3" s="130"/>
      <c r="U3" s="130"/>
      <c r="V3" s="130"/>
      <c r="W3" s="130"/>
      <c r="X3" s="130"/>
      <c r="Y3" s="130"/>
      <c r="Z3" s="130"/>
      <c r="AA3" s="130"/>
      <c r="AB3" s="130"/>
      <c r="AC3" s="130"/>
      <c r="AD3" s="185"/>
      <c r="AE3" s="185"/>
      <c r="AF3" s="130"/>
      <c r="AG3" s="130"/>
      <c r="AH3" s="130"/>
    </row>
    <row r="4" ht="15.8" customHeight="1" spans="1:63">
      <c r="A4" s="131"/>
      <c r="B4" s="142"/>
      <c r="C4" s="143" t="s">
        <v>1181</v>
      </c>
      <c r="D4" s="144"/>
      <c r="E4" s="145" t="s">
        <v>397</v>
      </c>
      <c r="F4" s="146"/>
      <c r="G4" s="146" t="s">
        <v>308</v>
      </c>
      <c r="H4" s="147" t="s">
        <v>1182</v>
      </c>
      <c r="I4" s="147"/>
      <c r="J4" s="147"/>
      <c r="K4" s="147"/>
      <c r="L4" s="147"/>
      <c r="M4" s="186"/>
      <c r="N4" s="187"/>
      <c r="O4" s="147" t="s">
        <v>1183</v>
      </c>
      <c r="P4" s="147"/>
      <c r="Q4" s="147"/>
      <c r="R4" s="147"/>
      <c r="S4" s="147"/>
      <c r="T4" s="186"/>
      <c r="U4" s="187"/>
      <c r="V4" s="147" t="s">
        <v>1184</v>
      </c>
      <c r="W4" s="147"/>
      <c r="X4" s="147"/>
      <c r="Y4" s="147"/>
      <c r="Z4" s="147"/>
      <c r="AA4" s="186"/>
      <c r="AB4" s="187"/>
      <c r="AC4" s="147" t="s">
        <v>1185</v>
      </c>
      <c r="AD4" s="147"/>
      <c r="AE4" s="147"/>
      <c r="AF4" s="147"/>
      <c r="AG4" s="147"/>
      <c r="AH4" s="186"/>
      <c r="AI4" s="187"/>
      <c r="AJ4" s="147" t="s">
        <v>1186</v>
      </c>
      <c r="AK4" s="147"/>
      <c r="AL4" s="147"/>
      <c r="AM4" s="147"/>
      <c r="AN4" s="147"/>
      <c r="AO4" s="186"/>
      <c r="AP4" s="187"/>
      <c r="AQ4" s="147" t="s">
        <v>1187</v>
      </c>
      <c r="AR4" s="147"/>
      <c r="AS4" s="147"/>
      <c r="AT4" s="147"/>
      <c r="AU4" s="147"/>
      <c r="AV4" s="186"/>
      <c r="AW4" s="187"/>
      <c r="AX4" s="147" t="s">
        <v>1188</v>
      </c>
      <c r="AY4" s="147"/>
      <c r="AZ4" s="147"/>
      <c r="BA4" s="147"/>
      <c r="BB4" s="147"/>
      <c r="BC4" s="186"/>
      <c r="BD4" s="187"/>
      <c r="BE4" s="147" t="s">
        <v>1189</v>
      </c>
      <c r="BF4" s="147"/>
      <c r="BG4" s="147"/>
      <c r="BH4" s="147"/>
      <c r="BI4" s="147"/>
      <c r="BJ4" s="186"/>
      <c r="BK4" s="187"/>
    </row>
    <row r="5" ht="19.55" customHeight="1" spans="1:63">
      <c r="A5" s="131"/>
      <c r="B5" s="148"/>
      <c r="C5" s="149"/>
      <c r="D5" s="149"/>
      <c r="E5" s="150"/>
      <c r="F5" s="146" t="s">
        <v>1190</v>
      </c>
      <c r="G5" s="151" t="s">
        <v>308</v>
      </c>
      <c r="H5" s="146" t="s">
        <v>1190</v>
      </c>
      <c r="I5" s="146" t="s">
        <v>1191</v>
      </c>
      <c r="J5" s="146" t="s">
        <v>1192</v>
      </c>
      <c r="K5" s="146" t="s">
        <v>1193</v>
      </c>
      <c r="L5" s="146" t="s">
        <v>1194</v>
      </c>
      <c r="M5" s="188" t="s">
        <v>1195</v>
      </c>
      <c r="N5" s="189" t="s">
        <v>1196</v>
      </c>
      <c r="O5" s="146" t="s">
        <v>1190</v>
      </c>
      <c r="P5" s="146" t="s">
        <v>1191</v>
      </c>
      <c r="Q5" s="146" t="s">
        <v>1192</v>
      </c>
      <c r="R5" s="146" t="s">
        <v>1193</v>
      </c>
      <c r="S5" s="146" t="s">
        <v>1194</v>
      </c>
      <c r="T5" s="194" t="s">
        <v>1195</v>
      </c>
      <c r="U5" s="194" t="s">
        <v>1196</v>
      </c>
      <c r="V5" s="146" t="s">
        <v>1190</v>
      </c>
      <c r="W5" s="146" t="s">
        <v>1191</v>
      </c>
      <c r="X5" s="146" t="s">
        <v>1192</v>
      </c>
      <c r="Y5" s="146" t="s">
        <v>1193</v>
      </c>
      <c r="Z5" s="146" t="s">
        <v>1194</v>
      </c>
      <c r="AA5" s="194" t="s">
        <v>1195</v>
      </c>
      <c r="AB5" s="194" t="s">
        <v>1196</v>
      </c>
      <c r="AC5" s="146" t="s">
        <v>1190</v>
      </c>
      <c r="AD5" s="146" t="s">
        <v>1191</v>
      </c>
      <c r="AE5" s="146" t="s">
        <v>1192</v>
      </c>
      <c r="AF5" s="146" t="s">
        <v>1193</v>
      </c>
      <c r="AG5" s="146" t="s">
        <v>1194</v>
      </c>
      <c r="AH5" s="194" t="s">
        <v>1195</v>
      </c>
      <c r="AI5" s="194" t="s">
        <v>1196</v>
      </c>
      <c r="AJ5" s="146" t="s">
        <v>1190</v>
      </c>
      <c r="AK5" s="146" t="s">
        <v>1191</v>
      </c>
      <c r="AL5" s="146" t="s">
        <v>1192</v>
      </c>
      <c r="AM5" s="146" t="s">
        <v>1193</v>
      </c>
      <c r="AN5" s="146" t="s">
        <v>1194</v>
      </c>
      <c r="AO5" s="194" t="s">
        <v>1195</v>
      </c>
      <c r="AP5" s="194" t="s">
        <v>1196</v>
      </c>
      <c r="AQ5" s="146" t="s">
        <v>1190</v>
      </c>
      <c r="AR5" s="146" t="s">
        <v>1191</v>
      </c>
      <c r="AS5" s="146" t="s">
        <v>1192</v>
      </c>
      <c r="AT5" s="146" t="s">
        <v>1193</v>
      </c>
      <c r="AU5" s="146" t="s">
        <v>1194</v>
      </c>
      <c r="AV5" s="194" t="s">
        <v>1195</v>
      </c>
      <c r="AW5" s="194" t="s">
        <v>1196</v>
      </c>
      <c r="AX5" s="146" t="s">
        <v>1190</v>
      </c>
      <c r="AY5" s="146" t="s">
        <v>1191</v>
      </c>
      <c r="AZ5" s="146" t="s">
        <v>1192</v>
      </c>
      <c r="BA5" s="146" t="s">
        <v>1193</v>
      </c>
      <c r="BB5" s="146" t="s">
        <v>1194</v>
      </c>
      <c r="BC5" s="194" t="s">
        <v>1195</v>
      </c>
      <c r="BD5" s="194" t="s">
        <v>1196</v>
      </c>
      <c r="BE5" s="146" t="s">
        <v>1190</v>
      </c>
      <c r="BF5" s="146" t="s">
        <v>1191</v>
      </c>
      <c r="BG5" s="146" t="s">
        <v>1192</v>
      </c>
      <c r="BH5" s="146" t="s">
        <v>1193</v>
      </c>
      <c r="BI5" s="146" t="s">
        <v>1194</v>
      </c>
      <c r="BJ5" s="194" t="s">
        <v>1195</v>
      </c>
      <c r="BK5" s="194" t="s">
        <v>1196</v>
      </c>
    </row>
    <row r="6" s="128" customFormat="1" ht="19.55" customHeight="1" spans="1:63">
      <c r="A6" s="152"/>
      <c r="B6" s="153"/>
      <c r="C6" s="154"/>
      <c r="D6" s="154"/>
      <c r="E6" s="155"/>
      <c r="F6" s="156"/>
      <c r="G6" s="156" t="s">
        <v>308</v>
      </c>
      <c r="H6" s="156">
        <v>45390</v>
      </c>
      <c r="I6" s="156">
        <v>45391</v>
      </c>
      <c r="J6" s="156">
        <v>45392</v>
      </c>
      <c r="K6" s="156">
        <v>45393</v>
      </c>
      <c r="L6" s="156">
        <v>45394</v>
      </c>
      <c r="M6" s="156">
        <v>45395</v>
      </c>
      <c r="N6" s="156">
        <v>45396</v>
      </c>
      <c r="O6" s="156">
        <v>45397</v>
      </c>
      <c r="P6" s="156">
        <v>45398</v>
      </c>
      <c r="Q6" s="156">
        <v>45399</v>
      </c>
      <c r="R6" s="156">
        <v>45400</v>
      </c>
      <c r="S6" s="156">
        <v>45401</v>
      </c>
      <c r="T6" s="156">
        <v>45402</v>
      </c>
      <c r="U6" s="156">
        <v>45403</v>
      </c>
      <c r="V6" s="156">
        <v>45404</v>
      </c>
      <c r="W6" s="156">
        <v>45405</v>
      </c>
      <c r="X6" s="156">
        <v>45406</v>
      </c>
      <c r="Y6" s="156">
        <v>45407</v>
      </c>
      <c r="Z6" s="156">
        <v>45408</v>
      </c>
      <c r="AA6" s="156">
        <v>45409</v>
      </c>
      <c r="AB6" s="156">
        <v>45410</v>
      </c>
      <c r="AC6" s="156">
        <v>45411</v>
      </c>
      <c r="AD6" s="156">
        <v>45412</v>
      </c>
      <c r="AE6" s="156">
        <v>45413</v>
      </c>
      <c r="AF6" s="156">
        <v>45414</v>
      </c>
      <c r="AG6" s="156">
        <v>45415</v>
      </c>
      <c r="AH6" s="156">
        <v>45416</v>
      </c>
      <c r="AI6" s="156">
        <v>45417</v>
      </c>
      <c r="AJ6" s="156">
        <v>45418</v>
      </c>
      <c r="AK6" s="156">
        <v>45419</v>
      </c>
      <c r="AL6" s="156">
        <v>45420</v>
      </c>
      <c r="AM6" s="156">
        <v>45421</v>
      </c>
      <c r="AN6" s="156">
        <v>45422</v>
      </c>
      <c r="AO6" s="156">
        <v>45423</v>
      </c>
      <c r="AP6" s="156">
        <v>45424</v>
      </c>
      <c r="AQ6" s="156">
        <v>45425</v>
      </c>
      <c r="AR6" s="156">
        <v>45426</v>
      </c>
      <c r="AS6" s="156">
        <v>45427</v>
      </c>
      <c r="AT6" s="156">
        <v>45428</v>
      </c>
      <c r="AU6" s="156">
        <v>45429</v>
      </c>
      <c r="AV6" s="156">
        <v>45430</v>
      </c>
      <c r="AW6" s="156">
        <v>45431</v>
      </c>
      <c r="AX6" s="156">
        <v>45432</v>
      </c>
      <c r="AY6" s="156">
        <v>45433</v>
      </c>
      <c r="AZ6" s="156">
        <v>45434</v>
      </c>
      <c r="BA6" s="156">
        <v>45435</v>
      </c>
      <c r="BB6" s="156">
        <v>45436</v>
      </c>
      <c r="BC6" s="156">
        <v>45437</v>
      </c>
      <c r="BD6" s="156">
        <v>45438</v>
      </c>
      <c r="BE6" s="156">
        <v>45439</v>
      </c>
      <c r="BF6" s="156">
        <v>45440</v>
      </c>
      <c r="BG6" s="156">
        <v>45441</v>
      </c>
      <c r="BH6" s="156">
        <v>45442</v>
      </c>
      <c r="BI6" s="156">
        <v>45443</v>
      </c>
      <c r="BJ6" s="156">
        <v>45444</v>
      </c>
      <c r="BK6" s="156">
        <v>45445</v>
      </c>
    </row>
    <row r="7" ht="25.5" customHeight="1" spans="1:63">
      <c r="A7" s="131"/>
      <c r="B7" s="157">
        <v>1</v>
      </c>
      <c r="C7" s="158" t="s">
        <v>952</v>
      </c>
      <c r="D7" s="158"/>
      <c r="E7" s="163" t="s">
        <v>1197</v>
      </c>
      <c r="F7" s="160"/>
      <c r="G7" s="161"/>
      <c r="H7" s="161"/>
      <c r="I7" s="161"/>
      <c r="J7" s="161"/>
      <c r="K7" s="161"/>
      <c r="L7" s="161"/>
      <c r="M7" s="161"/>
      <c r="N7" s="161"/>
      <c r="O7" s="161"/>
      <c r="P7" s="161"/>
      <c r="Q7" s="195"/>
      <c r="R7" s="161"/>
      <c r="S7" s="161"/>
      <c r="T7" s="161"/>
      <c r="U7" s="161"/>
      <c r="V7" s="161"/>
      <c r="W7" s="161"/>
      <c r="X7" s="161"/>
      <c r="Y7" s="193"/>
      <c r="Z7" s="193"/>
      <c r="AA7" s="193"/>
      <c r="AB7" s="193"/>
      <c r="AC7" s="193"/>
      <c r="AD7" s="193"/>
      <c r="AE7" s="193"/>
      <c r="AF7" s="193"/>
      <c r="AG7" s="193"/>
      <c r="AH7" s="193"/>
      <c r="AI7" s="197"/>
      <c r="AJ7" s="197"/>
      <c r="AK7" s="197"/>
      <c r="AL7" s="197"/>
      <c r="AM7" s="197"/>
      <c r="AN7" s="197"/>
      <c r="AO7" s="197"/>
      <c r="AP7" s="197"/>
      <c r="AQ7" s="197"/>
      <c r="AR7" s="197"/>
      <c r="AS7" s="197"/>
      <c r="AT7" s="197"/>
      <c r="AU7" s="197"/>
      <c r="AV7" s="197"/>
      <c r="AW7" s="197"/>
      <c r="AX7" s="197"/>
      <c r="AY7" s="197"/>
      <c r="AZ7" s="197"/>
      <c r="BA7" s="197"/>
      <c r="BB7" s="197"/>
      <c r="BC7" s="197"/>
      <c r="BD7" s="197"/>
      <c r="BE7" s="197"/>
      <c r="BF7" s="197"/>
      <c r="BG7" s="197"/>
      <c r="BH7" s="197"/>
      <c r="BI7" s="197"/>
      <c r="BJ7" s="197"/>
      <c r="BK7" s="197"/>
    </row>
    <row r="8" ht="25.5" customHeight="1" spans="1:63">
      <c r="A8" s="131"/>
      <c r="B8" s="157">
        <v>2</v>
      </c>
      <c r="C8" s="162" t="s">
        <v>953</v>
      </c>
      <c r="D8" s="162"/>
      <c r="E8" s="161"/>
      <c r="F8" s="160"/>
      <c r="G8" s="160"/>
      <c r="H8" s="160"/>
      <c r="I8" s="161"/>
      <c r="J8" s="161"/>
      <c r="K8" s="161"/>
      <c r="L8" s="161"/>
      <c r="M8" s="161"/>
      <c r="N8" s="161"/>
      <c r="O8" s="161"/>
      <c r="P8" s="161"/>
      <c r="Q8" s="161"/>
      <c r="R8" s="161"/>
      <c r="S8" s="161"/>
      <c r="T8" s="161"/>
      <c r="U8" s="161"/>
      <c r="V8" s="161"/>
      <c r="W8" s="161"/>
      <c r="X8" s="161"/>
      <c r="Y8" s="193"/>
      <c r="Z8" s="193"/>
      <c r="AA8" s="193"/>
      <c r="AB8" s="193"/>
      <c r="AC8" s="193"/>
      <c r="AD8" s="193"/>
      <c r="AE8" s="193"/>
      <c r="AF8" s="193"/>
      <c r="AG8" s="193"/>
      <c r="AH8" s="193"/>
      <c r="AI8" s="197"/>
      <c r="AJ8" s="197"/>
      <c r="AK8" s="197"/>
      <c r="AL8" s="197"/>
      <c r="AM8" s="197"/>
      <c r="AN8" s="197"/>
      <c r="AO8" s="197"/>
      <c r="AP8" s="197"/>
      <c r="AQ8" s="197"/>
      <c r="AR8" s="197"/>
      <c r="AS8" s="197"/>
      <c r="AT8" s="197"/>
      <c r="AU8" s="197"/>
      <c r="AV8" s="197"/>
      <c r="AW8" s="197"/>
      <c r="AX8" s="197"/>
      <c r="AY8" s="197"/>
      <c r="AZ8" s="197"/>
      <c r="BA8" s="197"/>
      <c r="BB8" s="197"/>
      <c r="BC8" s="197"/>
      <c r="BD8" s="197"/>
      <c r="BE8" s="197"/>
      <c r="BF8" s="197"/>
      <c r="BG8" s="197"/>
      <c r="BH8" s="197"/>
      <c r="BI8" s="197"/>
      <c r="BJ8" s="197"/>
      <c r="BK8" s="197"/>
    </row>
    <row r="9" ht="15.8" customHeight="1" outlineLevel="1" spans="1:63">
      <c r="A9" s="131"/>
      <c r="B9" s="157"/>
      <c r="C9" s="164">
        <v>2.1</v>
      </c>
      <c r="D9" s="169" t="s">
        <v>1198</v>
      </c>
      <c r="E9" s="163"/>
      <c r="F9" s="161"/>
      <c r="G9" s="161"/>
      <c r="H9" s="166"/>
      <c r="I9" s="161"/>
      <c r="J9" s="161"/>
      <c r="K9" s="161"/>
      <c r="L9" s="161"/>
      <c r="M9" s="161"/>
      <c r="N9" s="161"/>
      <c r="O9" s="161"/>
      <c r="P9" s="161"/>
      <c r="Q9" s="195"/>
      <c r="R9" s="161"/>
      <c r="S9" s="161"/>
      <c r="T9" s="161"/>
      <c r="U9" s="161"/>
      <c r="V9" s="161"/>
      <c r="W9" s="161"/>
      <c r="X9" s="161"/>
      <c r="Y9" s="193"/>
      <c r="Z9" s="193"/>
      <c r="AA9" s="193"/>
      <c r="AB9" s="193"/>
      <c r="AC9" s="193"/>
      <c r="AD9" s="193"/>
      <c r="AE9" s="193"/>
      <c r="AF9" s="193"/>
      <c r="AG9" s="193"/>
      <c r="AH9" s="193"/>
      <c r="AI9" s="197"/>
      <c r="AJ9" s="197"/>
      <c r="AK9" s="197"/>
      <c r="AL9" s="197"/>
      <c r="AM9" s="197"/>
      <c r="AN9" s="197"/>
      <c r="AO9" s="197"/>
      <c r="AP9" s="197"/>
      <c r="AQ9" s="197"/>
      <c r="AR9" s="197"/>
      <c r="AS9" s="197"/>
      <c r="AT9" s="197"/>
      <c r="AU9" s="197"/>
      <c r="AV9" s="197"/>
      <c r="AW9" s="197"/>
      <c r="AX9" s="197"/>
      <c r="AY9" s="197"/>
      <c r="AZ9" s="197"/>
      <c r="BA9" s="197"/>
      <c r="BB9" s="197"/>
      <c r="BC9" s="197"/>
      <c r="BD9" s="197"/>
      <c r="BE9" s="197"/>
      <c r="BF9" s="197"/>
      <c r="BG9" s="197"/>
      <c r="BH9" s="197"/>
      <c r="BI9" s="197"/>
      <c r="BJ9" s="197"/>
      <c r="BK9" s="197"/>
    </row>
    <row r="10" ht="15.8" customHeight="1" outlineLevel="1" spans="1:63">
      <c r="A10" s="131"/>
      <c r="B10" s="157"/>
      <c r="C10" s="164">
        <v>2.2</v>
      </c>
      <c r="D10" s="169" t="s">
        <v>1199</v>
      </c>
      <c r="E10" s="163"/>
      <c r="F10" s="161"/>
      <c r="G10" s="161"/>
      <c r="H10" s="166"/>
      <c r="I10" s="161"/>
      <c r="J10" s="161"/>
      <c r="K10" s="161"/>
      <c r="L10" s="161"/>
      <c r="M10" s="161"/>
      <c r="N10" s="161"/>
      <c r="O10" s="161"/>
      <c r="P10" s="161"/>
      <c r="Q10" s="195"/>
      <c r="R10" s="161"/>
      <c r="S10" s="161"/>
      <c r="T10" s="161"/>
      <c r="U10" s="161"/>
      <c r="V10" s="161"/>
      <c r="W10" s="161"/>
      <c r="X10" s="161"/>
      <c r="Y10" s="193"/>
      <c r="Z10" s="193"/>
      <c r="AA10" s="193"/>
      <c r="AB10" s="193"/>
      <c r="AC10" s="193"/>
      <c r="AD10" s="193"/>
      <c r="AE10" s="193"/>
      <c r="AF10" s="193"/>
      <c r="AG10" s="193"/>
      <c r="AH10" s="193"/>
      <c r="AI10" s="197"/>
      <c r="AJ10" s="197"/>
      <c r="AK10" s="197"/>
      <c r="AL10" s="197"/>
      <c r="AM10" s="197"/>
      <c r="AN10" s="197"/>
      <c r="AO10" s="197"/>
      <c r="AP10" s="197"/>
      <c r="AQ10" s="197"/>
      <c r="AR10" s="197"/>
      <c r="AS10" s="197"/>
      <c r="AT10" s="197"/>
      <c r="AU10" s="197"/>
      <c r="AV10" s="197"/>
      <c r="AW10" s="197"/>
      <c r="AX10" s="197"/>
      <c r="AY10" s="197"/>
      <c r="AZ10" s="197"/>
      <c r="BA10" s="197"/>
      <c r="BB10" s="197"/>
      <c r="BC10" s="197"/>
      <c r="BD10" s="197"/>
      <c r="BE10" s="197"/>
      <c r="BF10" s="197"/>
      <c r="BG10" s="197"/>
      <c r="BH10" s="197"/>
      <c r="BI10" s="197"/>
      <c r="BJ10" s="197"/>
      <c r="BK10" s="197"/>
    </row>
    <row r="11" ht="15.8" customHeight="1" outlineLevel="1" spans="1:63">
      <c r="A11" s="131"/>
      <c r="B11" s="157"/>
      <c r="C11" s="164">
        <v>2.3</v>
      </c>
      <c r="D11" s="169" t="s">
        <v>1200</v>
      </c>
      <c r="E11" s="163"/>
      <c r="F11" s="161"/>
      <c r="G11" s="161"/>
      <c r="H11" s="161"/>
      <c r="I11" s="161"/>
      <c r="J11" s="161"/>
      <c r="K11" s="161"/>
      <c r="L11" s="161"/>
      <c r="M11" s="161"/>
      <c r="N11" s="161"/>
      <c r="O11" s="161"/>
      <c r="P11" s="161"/>
      <c r="Q11" s="161"/>
      <c r="R11" s="166"/>
      <c r="S11" s="161"/>
      <c r="T11" s="161"/>
      <c r="U11" s="161"/>
      <c r="V11" s="161"/>
      <c r="W11" s="161"/>
      <c r="X11" s="161"/>
      <c r="Y11" s="193"/>
      <c r="Z11" s="193"/>
      <c r="AA11" s="193"/>
      <c r="AB11" s="193"/>
      <c r="AC11" s="193"/>
      <c r="AD11" s="193"/>
      <c r="AE11" s="193"/>
      <c r="AF11" s="166"/>
      <c r="AG11" s="193"/>
      <c r="AH11" s="193"/>
      <c r="AI11" s="197"/>
      <c r="AJ11" s="197"/>
      <c r="AK11" s="197"/>
      <c r="AL11" s="197"/>
      <c r="AM11" s="197"/>
      <c r="AN11" s="197"/>
      <c r="AO11" s="197"/>
      <c r="AP11" s="197"/>
      <c r="AQ11" s="197"/>
      <c r="AR11" s="197"/>
      <c r="AS11" s="197"/>
      <c r="AT11" s="166"/>
      <c r="AU11" s="197"/>
      <c r="AV11" s="197"/>
      <c r="AW11" s="197"/>
      <c r="AX11" s="197"/>
      <c r="AY11" s="197"/>
      <c r="AZ11" s="197"/>
      <c r="BA11" s="197"/>
      <c r="BB11" s="197"/>
      <c r="BC11" s="197"/>
      <c r="BD11" s="197"/>
      <c r="BE11" s="197"/>
      <c r="BF11" s="197"/>
      <c r="BG11" s="197"/>
      <c r="BH11" s="197"/>
      <c r="BI11" s="197"/>
      <c r="BJ11" s="197"/>
      <c r="BK11" s="197"/>
    </row>
    <row r="12" ht="15.8" customHeight="1" outlineLevel="1" spans="1:63">
      <c r="A12" s="131"/>
      <c r="B12" s="157"/>
      <c r="C12" s="164"/>
      <c r="D12" s="162"/>
      <c r="E12" s="167"/>
      <c r="F12" s="161"/>
      <c r="G12" s="161"/>
      <c r="H12" s="161"/>
      <c r="I12" s="161"/>
      <c r="J12" s="161"/>
      <c r="K12" s="161"/>
      <c r="L12" s="161"/>
      <c r="M12" s="161"/>
      <c r="N12" s="161"/>
      <c r="O12" s="161"/>
      <c r="P12" s="161"/>
      <c r="Q12" s="195"/>
      <c r="R12" s="161"/>
      <c r="S12" s="161"/>
      <c r="T12" s="161"/>
      <c r="U12" s="161"/>
      <c r="V12" s="161"/>
      <c r="W12" s="161"/>
      <c r="X12" s="161"/>
      <c r="Y12" s="193"/>
      <c r="Z12" s="193"/>
      <c r="AA12" s="193"/>
      <c r="AB12" s="193"/>
      <c r="AC12" s="193"/>
      <c r="AD12" s="193"/>
      <c r="AE12" s="193"/>
      <c r="AF12" s="193"/>
      <c r="AG12" s="193"/>
      <c r="AH12" s="193"/>
      <c r="AI12" s="197"/>
      <c r="AJ12" s="197"/>
      <c r="AK12" s="197"/>
      <c r="AL12" s="197"/>
      <c r="AM12" s="197"/>
      <c r="AN12" s="197"/>
      <c r="AO12" s="197"/>
      <c r="AP12" s="197"/>
      <c r="AQ12" s="197"/>
      <c r="AR12" s="197"/>
      <c r="AS12" s="197"/>
      <c r="AT12" s="197"/>
      <c r="AU12" s="197"/>
      <c r="AV12" s="197"/>
      <c r="AW12" s="197"/>
      <c r="AX12" s="197"/>
      <c r="AY12" s="197"/>
      <c r="AZ12" s="197"/>
      <c r="BA12" s="197"/>
      <c r="BB12" s="197"/>
      <c r="BC12" s="197"/>
      <c r="BD12" s="197"/>
      <c r="BE12" s="197"/>
      <c r="BF12" s="197"/>
      <c r="BG12" s="197"/>
      <c r="BH12" s="197"/>
      <c r="BI12" s="197"/>
      <c r="BJ12" s="197"/>
      <c r="BK12" s="197"/>
    </row>
    <row r="13" ht="25" customHeight="1" spans="1:63">
      <c r="A13" s="131"/>
      <c r="B13" s="157">
        <v>3</v>
      </c>
      <c r="C13" s="162" t="s">
        <v>1201</v>
      </c>
      <c r="D13" s="162"/>
      <c r="E13" s="167"/>
      <c r="F13" s="161"/>
      <c r="G13" s="161"/>
      <c r="H13" s="160"/>
      <c r="I13" s="160"/>
      <c r="J13" s="160"/>
      <c r="K13" s="160"/>
      <c r="L13" s="160"/>
      <c r="M13" s="160"/>
      <c r="N13" s="160"/>
      <c r="O13" s="160"/>
      <c r="P13" s="160"/>
      <c r="Q13" s="161"/>
      <c r="R13" s="161"/>
      <c r="S13" s="161"/>
      <c r="T13" s="161"/>
      <c r="U13" s="161"/>
      <c r="V13" s="161"/>
      <c r="W13" s="161"/>
      <c r="X13" s="161"/>
      <c r="Y13" s="161"/>
      <c r="Z13" s="161"/>
      <c r="AA13" s="161"/>
      <c r="AB13" s="161"/>
      <c r="AC13" s="161"/>
      <c r="AD13" s="161"/>
      <c r="AE13" s="161"/>
      <c r="AF13" s="161"/>
      <c r="AG13" s="161"/>
      <c r="AH13" s="161"/>
      <c r="AI13" s="197"/>
      <c r="AJ13" s="197"/>
      <c r="AK13" s="197"/>
      <c r="AL13" s="197"/>
      <c r="AM13" s="197"/>
      <c r="AN13" s="197"/>
      <c r="AO13" s="197"/>
      <c r="AP13" s="197"/>
      <c r="AQ13" s="197"/>
      <c r="AR13" s="197"/>
      <c r="AS13" s="197"/>
      <c r="AT13" s="197"/>
      <c r="AU13" s="197"/>
      <c r="AV13" s="197"/>
      <c r="AW13" s="197"/>
      <c r="AX13" s="197"/>
      <c r="AY13" s="197"/>
      <c r="AZ13" s="197"/>
      <c r="BA13" s="197"/>
      <c r="BB13" s="197"/>
      <c r="BC13" s="197"/>
      <c r="BD13" s="197"/>
      <c r="BE13" s="197"/>
      <c r="BF13" s="197"/>
      <c r="BG13" s="197"/>
      <c r="BH13" s="197"/>
      <c r="BI13" s="197"/>
      <c r="BJ13" s="197"/>
      <c r="BK13" s="197"/>
    </row>
    <row r="14" s="129" customFormat="1" ht="14.95" customHeight="1" outlineLevel="1" spans="1:63">
      <c r="A14" s="130"/>
      <c r="B14" s="172"/>
      <c r="C14" s="164">
        <v>3.1</v>
      </c>
      <c r="D14" s="169" t="s">
        <v>1202</v>
      </c>
      <c r="E14" s="163"/>
      <c r="F14" s="170"/>
      <c r="G14" s="170"/>
      <c r="H14" s="166"/>
      <c r="I14" s="166"/>
      <c r="J14" s="170"/>
      <c r="K14" s="170"/>
      <c r="L14" s="170"/>
      <c r="M14" s="170"/>
      <c r="N14" s="171"/>
      <c r="O14" s="191"/>
      <c r="P14" s="191"/>
      <c r="Q14" s="195"/>
      <c r="R14" s="191"/>
      <c r="S14" s="171"/>
      <c r="T14" s="191"/>
      <c r="U14" s="191"/>
      <c r="V14" s="191"/>
      <c r="W14" s="191"/>
      <c r="X14" s="191"/>
      <c r="Y14" s="193"/>
      <c r="Z14" s="193"/>
      <c r="AA14" s="193"/>
      <c r="AB14" s="193"/>
      <c r="AC14" s="193"/>
      <c r="AD14" s="193"/>
      <c r="AE14" s="193"/>
      <c r="AF14" s="193"/>
      <c r="AG14" s="193"/>
      <c r="AH14" s="193"/>
      <c r="AI14" s="197"/>
      <c r="AJ14" s="197"/>
      <c r="AK14" s="197"/>
      <c r="AL14" s="197"/>
      <c r="AM14" s="197"/>
      <c r="AN14" s="197"/>
      <c r="AO14" s="197"/>
      <c r="AP14" s="197"/>
      <c r="AQ14" s="197"/>
      <c r="AR14" s="197"/>
      <c r="AS14" s="197"/>
      <c r="AT14" s="197"/>
      <c r="AU14" s="197"/>
      <c r="AV14" s="197"/>
      <c r="AW14" s="197"/>
      <c r="AX14" s="197"/>
      <c r="AY14" s="197"/>
      <c r="AZ14" s="197"/>
      <c r="BA14" s="197"/>
      <c r="BB14" s="197"/>
      <c r="BC14" s="197"/>
      <c r="BD14" s="197"/>
      <c r="BE14" s="197"/>
      <c r="BF14" s="197"/>
      <c r="BG14" s="197"/>
      <c r="BH14" s="197"/>
      <c r="BI14" s="197"/>
      <c r="BJ14" s="197"/>
      <c r="BK14" s="197"/>
    </row>
    <row r="15" s="129" customFormat="1" ht="14.95" customHeight="1" outlineLevel="1" spans="1:63">
      <c r="A15" s="130"/>
      <c r="B15" s="172"/>
      <c r="C15" s="164">
        <v>3.2</v>
      </c>
      <c r="D15" s="169" t="s">
        <v>1203</v>
      </c>
      <c r="E15" s="163"/>
      <c r="F15" s="170"/>
      <c r="G15" s="170"/>
      <c r="H15" s="166"/>
      <c r="I15" s="170"/>
      <c r="J15" s="170"/>
      <c r="K15" s="170"/>
      <c r="L15" s="170"/>
      <c r="M15" s="170"/>
      <c r="N15" s="171"/>
      <c r="O15" s="191"/>
      <c r="P15" s="191"/>
      <c r="Q15" s="195"/>
      <c r="R15" s="191"/>
      <c r="S15" s="171"/>
      <c r="T15" s="191"/>
      <c r="U15" s="191"/>
      <c r="V15" s="191"/>
      <c r="W15" s="191"/>
      <c r="X15" s="191"/>
      <c r="Y15" s="193"/>
      <c r="Z15" s="193"/>
      <c r="AA15" s="193"/>
      <c r="AB15" s="193"/>
      <c r="AC15" s="193"/>
      <c r="AD15" s="193"/>
      <c r="AE15" s="193"/>
      <c r="AF15" s="193"/>
      <c r="AG15" s="193"/>
      <c r="AH15" s="193"/>
      <c r="AI15" s="197"/>
      <c r="AJ15" s="197"/>
      <c r="AK15" s="197"/>
      <c r="AL15" s="197"/>
      <c r="AM15" s="197"/>
      <c r="AN15" s="197"/>
      <c r="AO15" s="197"/>
      <c r="AP15" s="197"/>
      <c r="AQ15" s="197"/>
      <c r="AR15" s="197"/>
      <c r="AS15" s="197"/>
      <c r="AT15" s="197"/>
      <c r="AU15" s="197"/>
      <c r="AV15" s="197"/>
      <c r="AW15" s="197"/>
      <c r="AX15" s="197"/>
      <c r="AY15" s="197"/>
      <c r="AZ15" s="197"/>
      <c r="BA15" s="197"/>
      <c r="BB15" s="197"/>
      <c r="BC15" s="197"/>
      <c r="BD15" s="197"/>
      <c r="BE15" s="197"/>
      <c r="BF15" s="197"/>
      <c r="BG15" s="197"/>
      <c r="BH15" s="197"/>
      <c r="BI15" s="197"/>
      <c r="BJ15" s="197"/>
      <c r="BK15" s="197"/>
    </row>
    <row r="16" s="129" customFormat="1" ht="14.95" customHeight="1" outlineLevel="1" spans="1:63">
      <c r="A16" s="130"/>
      <c r="B16" s="172"/>
      <c r="C16" s="164">
        <v>3.3</v>
      </c>
      <c r="D16" s="169" t="s">
        <v>1204</v>
      </c>
      <c r="E16" s="163"/>
      <c r="F16" s="170"/>
      <c r="G16" s="170"/>
      <c r="H16" s="170"/>
      <c r="I16" s="170"/>
      <c r="J16" s="170"/>
      <c r="K16" s="170"/>
      <c r="L16" s="170"/>
      <c r="M16" s="166"/>
      <c r="N16" s="166"/>
      <c r="O16" s="170"/>
      <c r="P16" s="170"/>
      <c r="Q16" s="170"/>
      <c r="R16" s="170"/>
      <c r="S16" s="170"/>
      <c r="T16" s="166"/>
      <c r="U16" s="166"/>
      <c r="V16" s="191"/>
      <c r="W16" s="191"/>
      <c r="X16" s="191"/>
      <c r="Y16" s="193"/>
      <c r="Z16" s="193"/>
      <c r="AA16" s="193"/>
      <c r="AB16" s="193"/>
      <c r="AC16" s="193"/>
      <c r="AD16" s="193"/>
      <c r="AE16" s="193"/>
      <c r="AF16" s="193"/>
      <c r="AG16" s="193"/>
      <c r="AH16" s="193"/>
      <c r="AI16" s="197"/>
      <c r="AJ16" s="197"/>
      <c r="AK16" s="197"/>
      <c r="AL16" s="197"/>
      <c r="AM16" s="197"/>
      <c r="AN16" s="197"/>
      <c r="AO16" s="197"/>
      <c r="AP16" s="197"/>
      <c r="AQ16" s="197"/>
      <c r="AR16" s="197"/>
      <c r="AS16" s="197"/>
      <c r="AT16" s="197"/>
      <c r="AU16" s="197"/>
      <c r="AV16" s="197"/>
      <c r="AW16" s="197"/>
      <c r="AX16" s="197"/>
      <c r="AY16" s="197"/>
      <c r="AZ16" s="197"/>
      <c r="BA16" s="197"/>
      <c r="BB16" s="197"/>
      <c r="BC16" s="197"/>
      <c r="BD16" s="197"/>
      <c r="BE16" s="197"/>
      <c r="BF16" s="197"/>
      <c r="BG16" s="197"/>
      <c r="BH16" s="197"/>
      <c r="BI16" s="197"/>
      <c r="BJ16" s="197"/>
      <c r="BK16" s="197"/>
    </row>
    <row r="17" s="129" customFormat="1" ht="16" customHeight="1" outlineLevel="1" spans="1:63">
      <c r="A17" s="130"/>
      <c r="B17" s="172"/>
      <c r="C17" s="164">
        <v>3.4</v>
      </c>
      <c r="D17" s="169" t="s">
        <v>1205</v>
      </c>
      <c r="E17" s="163"/>
      <c r="F17" s="170"/>
      <c r="G17" s="170"/>
      <c r="H17" s="170"/>
      <c r="I17" s="170"/>
      <c r="J17" s="170"/>
      <c r="K17" s="170"/>
      <c r="L17" s="170"/>
      <c r="M17" s="170"/>
      <c r="N17" s="170"/>
      <c r="O17" s="170"/>
      <c r="P17" s="170"/>
      <c r="Q17" s="170"/>
      <c r="R17" s="170"/>
      <c r="S17" s="170"/>
      <c r="T17" s="170"/>
      <c r="U17" s="170"/>
      <c r="V17" s="191"/>
      <c r="W17" s="191"/>
      <c r="X17" s="191"/>
      <c r="Y17" s="178"/>
      <c r="Z17" s="178"/>
      <c r="AA17" s="178"/>
      <c r="AB17" s="178"/>
      <c r="AC17" s="178"/>
      <c r="AD17" s="178"/>
      <c r="AE17" s="197"/>
      <c r="AF17" s="197"/>
      <c r="AG17" s="197"/>
      <c r="AH17" s="197"/>
      <c r="AI17" s="197"/>
      <c r="AJ17" s="197"/>
      <c r="AK17" s="197"/>
      <c r="AL17" s="197"/>
      <c r="AM17" s="197"/>
      <c r="AN17" s="197"/>
      <c r="AO17" s="197"/>
      <c r="AP17" s="197"/>
      <c r="AQ17" s="197"/>
      <c r="AR17" s="197"/>
      <c r="AS17" s="197"/>
      <c r="AT17" s="197"/>
      <c r="AU17" s="197"/>
      <c r="AV17" s="197"/>
      <c r="AW17" s="197"/>
      <c r="AX17" s="197"/>
      <c r="AY17" s="197"/>
      <c r="AZ17" s="197"/>
      <c r="BA17" s="197"/>
      <c r="BB17" s="197"/>
      <c r="BC17" s="197"/>
      <c r="BD17" s="197"/>
      <c r="BE17" s="197"/>
      <c r="BF17" s="197"/>
      <c r="BG17" s="197"/>
      <c r="BH17" s="197"/>
      <c r="BI17" s="197"/>
      <c r="BJ17" s="197"/>
      <c r="BK17" s="197"/>
    </row>
    <row r="18" s="129" customFormat="1" ht="24.8" customHeight="1" spans="1:63">
      <c r="A18" s="130"/>
      <c r="B18" s="168">
        <v>4</v>
      </c>
      <c r="C18" s="169" t="s">
        <v>1206</v>
      </c>
      <c r="D18" s="169"/>
      <c r="E18" s="167"/>
      <c r="F18" s="170"/>
      <c r="G18" s="170"/>
      <c r="H18" s="170"/>
      <c r="I18" s="170"/>
      <c r="J18" s="170"/>
      <c r="K18" s="170"/>
      <c r="L18" s="170"/>
      <c r="M18" s="170"/>
      <c r="N18" s="170"/>
      <c r="O18" s="170"/>
      <c r="P18" s="170"/>
      <c r="Q18" s="170"/>
      <c r="R18" s="170"/>
      <c r="S18" s="170"/>
      <c r="T18" s="170"/>
      <c r="U18" s="170"/>
      <c r="V18" s="196"/>
      <c r="W18" s="196"/>
      <c r="X18" s="196"/>
      <c r="Y18" s="196"/>
      <c r="Z18" s="196"/>
      <c r="AA18" s="196"/>
      <c r="AB18" s="196"/>
      <c r="AC18" s="196"/>
      <c r="AD18" s="196"/>
      <c r="AE18" s="196"/>
      <c r="AF18" s="283" t="s">
        <v>1207</v>
      </c>
      <c r="AG18" s="193"/>
      <c r="AH18" s="193"/>
      <c r="AI18" s="197"/>
      <c r="AJ18" s="197"/>
      <c r="AK18" s="197"/>
      <c r="AL18" s="197"/>
      <c r="AM18" s="197"/>
      <c r="AN18" s="197"/>
      <c r="AO18" s="197"/>
      <c r="AP18" s="197"/>
      <c r="AQ18" s="197"/>
      <c r="AR18" s="197"/>
      <c r="AS18" s="197"/>
      <c r="AT18" s="197"/>
      <c r="AU18" s="197"/>
      <c r="AV18" s="197"/>
      <c r="AW18" s="197"/>
      <c r="AX18" s="197"/>
      <c r="AY18" s="197"/>
      <c r="AZ18" s="197"/>
      <c r="BA18" s="197"/>
      <c r="BB18" s="197"/>
      <c r="BC18" s="197"/>
      <c r="BD18" s="197"/>
      <c r="BE18" s="197"/>
      <c r="BF18" s="197"/>
      <c r="BG18" s="197"/>
      <c r="BH18" s="197"/>
      <c r="BI18" s="197"/>
      <c r="BJ18" s="197"/>
      <c r="BK18" s="197"/>
    </row>
    <row r="19" ht="14.95" customHeight="1" outlineLevel="1" spans="1:63">
      <c r="A19" s="131"/>
      <c r="B19" s="168"/>
      <c r="C19" s="164">
        <v>4.1</v>
      </c>
      <c r="D19" s="169" t="s">
        <v>1208</v>
      </c>
      <c r="E19" s="163"/>
      <c r="F19" s="170"/>
      <c r="G19" s="170"/>
      <c r="H19" s="166"/>
      <c r="I19" s="166"/>
      <c r="J19" s="170"/>
      <c r="K19" s="170"/>
      <c r="L19" s="170"/>
      <c r="M19" s="170"/>
      <c r="N19" s="170"/>
      <c r="O19" s="166"/>
      <c r="P19" s="166"/>
      <c r="Q19" s="170"/>
      <c r="R19" s="170"/>
      <c r="S19" s="170"/>
      <c r="T19" s="170"/>
      <c r="U19" s="170"/>
      <c r="V19" s="178"/>
      <c r="W19" s="178"/>
      <c r="X19" s="178"/>
      <c r="Y19" s="178"/>
      <c r="Z19" s="178"/>
      <c r="AA19" s="178"/>
      <c r="AB19" s="178"/>
      <c r="AC19" s="192"/>
      <c r="AD19" s="192"/>
      <c r="AE19" s="192"/>
      <c r="AF19" s="192"/>
      <c r="AG19" s="192"/>
      <c r="AH19" s="192"/>
      <c r="AI19" s="197"/>
      <c r="AJ19" s="197"/>
      <c r="AK19" s="197"/>
      <c r="AL19" s="197"/>
      <c r="AM19" s="197"/>
      <c r="AN19" s="197"/>
      <c r="AO19" s="197"/>
      <c r="AP19" s="197"/>
      <c r="AQ19" s="197"/>
      <c r="AR19" s="197"/>
      <c r="AS19" s="197"/>
      <c r="AT19" s="197"/>
      <c r="AU19" s="197"/>
      <c r="AV19" s="197"/>
      <c r="AW19" s="197"/>
      <c r="AX19" s="197"/>
      <c r="AY19" s="197"/>
      <c r="AZ19" s="197"/>
      <c r="BA19" s="197"/>
      <c r="BB19" s="197"/>
      <c r="BC19" s="197"/>
      <c r="BD19" s="197"/>
      <c r="BE19" s="197"/>
      <c r="BF19" s="197"/>
      <c r="BG19" s="197"/>
      <c r="BH19" s="197"/>
      <c r="BI19" s="197"/>
      <c r="BJ19" s="197"/>
      <c r="BK19" s="197"/>
    </row>
    <row r="20" ht="14.95" customHeight="1" outlineLevel="1" spans="1:63">
      <c r="A20" s="131"/>
      <c r="B20" s="168"/>
      <c r="C20" s="164">
        <v>4.2</v>
      </c>
      <c r="D20" s="169" t="s">
        <v>1209</v>
      </c>
      <c r="E20" s="163"/>
      <c r="F20" s="170"/>
      <c r="G20" s="170"/>
      <c r="H20" s="166"/>
      <c r="I20" s="170"/>
      <c r="J20" s="170"/>
      <c r="K20" s="170"/>
      <c r="L20" s="170"/>
      <c r="M20" s="170"/>
      <c r="N20" s="170"/>
      <c r="O20" s="166"/>
      <c r="P20" s="170"/>
      <c r="Q20" s="170"/>
      <c r="R20" s="170"/>
      <c r="S20" s="170"/>
      <c r="T20" s="170"/>
      <c r="U20" s="170"/>
      <c r="V20" s="170"/>
      <c r="W20" s="170"/>
      <c r="X20" s="170"/>
      <c r="Y20" s="170"/>
      <c r="Z20" s="170"/>
      <c r="AA20" s="170"/>
      <c r="AB20" s="170"/>
      <c r="AC20" s="178"/>
      <c r="AD20" s="178"/>
      <c r="AE20" s="178"/>
      <c r="AF20" s="178"/>
      <c r="AG20" s="178"/>
      <c r="AH20" s="178"/>
      <c r="AI20" s="284"/>
      <c r="AJ20" s="197"/>
      <c r="AK20" s="197"/>
      <c r="AL20" s="197"/>
      <c r="AM20" s="197"/>
      <c r="AN20" s="197"/>
      <c r="AO20" s="197"/>
      <c r="AP20" s="197"/>
      <c r="AQ20" s="197"/>
      <c r="AR20" s="197"/>
      <c r="AS20" s="197"/>
      <c r="AT20" s="197"/>
      <c r="AU20" s="197"/>
      <c r="AV20" s="197"/>
      <c r="AW20" s="197"/>
      <c r="AX20" s="197"/>
      <c r="AY20" s="197"/>
      <c r="AZ20" s="197"/>
      <c r="BA20" s="197"/>
      <c r="BB20" s="197"/>
      <c r="BC20" s="197"/>
      <c r="BD20" s="197"/>
      <c r="BE20" s="197"/>
      <c r="BF20" s="197"/>
      <c r="BG20" s="197"/>
      <c r="BH20" s="197"/>
      <c r="BI20" s="197"/>
      <c r="BJ20" s="197"/>
      <c r="BK20" s="197"/>
    </row>
    <row r="21" s="129" customFormat="1" ht="25" customHeight="1" spans="1:63">
      <c r="A21" s="130"/>
      <c r="B21" s="168">
        <v>5</v>
      </c>
      <c r="C21" s="169" t="s">
        <v>1210</v>
      </c>
      <c r="D21" s="169"/>
      <c r="E21" s="205"/>
      <c r="F21" s="170"/>
      <c r="G21" s="170"/>
      <c r="H21" s="170"/>
      <c r="I21" s="170"/>
      <c r="J21" s="170"/>
      <c r="K21" s="170"/>
      <c r="L21" s="170"/>
      <c r="M21" s="170"/>
      <c r="N21" s="170"/>
      <c r="O21" s="170"/>
      <c r="P21" s="170"/>
      <c r="Q21" s="170"/>
      <c r="R21" s="170"/>
      <c r="S21" s="170"/>
      <c r="T21" s="170"/>
      <c r="U21" s="170"/>
      <c r="V21" s="193"/>
      <c r="W21" s="193"/>
      <c r="X21" s="193"/>
      <c r="Y21" s="192"/>
      <c r="Z21" s="192"/>
      <c r="AA21" s="192"/>
      <c r="AB21" s="192"/>
      <c r="AC21" s="192"/>
      <c r="AD21" s="192"/>
      <c r="AE21" s="192"/>
      <c r="AF21" s="192"/>
      <c r="AG21" s="196"/>
      <c r="AH21" s="196"/>
      <c r="AI21" s="196"/>
      <c r="AJ21" s="196"/>
      <c r="AK21" s="196"/>
      <c r="AL21" s="196"/>
      <c r="AM21" s="196"/>
      <c r="AN21" s="196"/>
      <c r="AO21" s="196"/>
      <c r="AP21" s="196"/>
      <c r="AQ21" s="196"/>
      <c r="AR21" s="196"/>
      <c r="AS21" s="196"/>
      <c r="AT21" s="196"/>
      <c r="AU21" s="196"/>
      <c r="AV21" s="196"/>
      <c r="AW21" s="196"/>
      <c r="AX21" s="196"/>
      <c r="AY21" s="196"/>
      <c r="AZ21" s="196"/>
      <c r="BA21" s="283" t="s">
        <v>1211</v>
      </c>
      <c r="BB21" s="197"/>
      <c r="BC21" s="197"/>
      <c r="BD21" s="197"/>
      <c r="BE21" s="197"/>
      <c r="BF21" s="197"/>
      <c r="BG21" s="197"/>
      <c r="BH21" s="197"/>
      <c r="BI21" s="197"/>
      <c r="BJ21" s="197"/>
      <c r="BK21" s="197"/>
    </row>
    <row r="22" s="129" customFormat="1" ht="14.95" customHeight="1" outlineLevel="1" spans="1:63">
      <c r="A22" s="130"/>
      <c r="B22" s="172"/>
      <c r="C22" s="200">
        <v>5.1</v>
      </c>
      <c r="D22" s="169" t="s">
        <v>1212</v>
      </c>
      <c r="E22" s="163"/>
      <c r="F22" s="170"/>
      <c r="G22" s="170"/>
      <c r="H22" s="170"/>
      <c r="I22" s="191"/>
      <c r="J22" s="166"/>
      <c r="K22" s="170"/>
      <c r="L22" s="191"/>
      <c r="M22" s="191"/>
      <c r="N22" s="191"/>
      <c r="O22" s="170"/>
      <c r="P22" s="191"/>
      <c r="Q22" s="166"/>
      <c r="R22" s="170"/>
      <c r="S22" s="191"/>
      <c r="T22" s="191"/>
      <c r="U22" s="191"/>
      <c r="V22" s="191"/>
      <c r="W22" s="191"/>
      <c r="X22" s="191"/>
      <c r="Y22" s="192"/>
      <c r="Z22" s="192"/>
      <c r="AA22" s="192"/>
      <c r="AB22" s="192"/>
      <c r="AC22" s="192"/>
      <c r="AD22" s="192"/>
      <c r="AE22" s="192"/>
      <c r="AF22" s="192"/>
      <c r="AG22" s="178"/>
      <c r="AH22" s="178"/>
      <c r="AI22" s="178"/>
      <c r="AJ22" s="285"/>
      <c r="AK22" s="178"/>
      <c r="AL22" s="178"/>
      <c r="AM22" s="178"/>
      <c r="AN22" s="178"/>
      <c r="AO22" s="178"/>
      <c r="AP22" s="286" t="s">
        <v>1213</v>
      </c>
      <c r="AQ22" s="178"/>
      <c r="AR22" s="178"/>
      <c r="AS22" s="178"/>
      <c r="AT22" s="178"/>
      <c r="AU22" s="178"/>
      <c r="AV22" s="178"/>
      <c r="AW22" s="178"/>
      <c r="AX22" s="178"/>
      <c r="AY22" s="178"/>
      <c r="AZ22" s="178"/>
      <c r="BA22" s="178"/>
      <c r="BB22" s="197"/>
      <c r="BC22" s="197"/>
      <c r="BD22" s="197"/>
      <c r="BE22" s="197"/>
      <c r="BF22" s="197"/>
      <c r="BG22" s="197"/>
      <c r="BH22" s="197"/>
      <c r="BI22" s="197"/>
      <c r="BJ22" s="197"/>
      <c r="BK22" s="197"/>
    </row>
    <row r="23" s="129" customFormat="1" ht="14.95" customHeight="1" outlineLevel="1" spans="1:63">
      <c r="A23" s="130"/>
      <c r="B23" s="172"/>
      <c r="C23" s="200">
        <v>5.2</v>
      </c>
      <c r="D23" s="169" t="s">
        <v>1214</v>
      </c>
      <c r="E23" s="163"/>
      <c r="F23" s="170"/>
      <c r="G23" s="170"/>
      <c r="H23" s="170"/>
      <c r="I23" s="191"/>
      <c r="J23" s="191"/>
      <c r="K23" s="166"/>
      <c r="L23" s="166"/>
      <c r="M23" s="191"/>
      <c r="N23" s="191"/>
      <c r="O23" s="170"/>
      <c r="P23" s="191"/>
      <c r="Q23" s="191"/>
      <c r="R23" s="166"/>
      <c r="S23" s="166"/>
      <c r="T23" s="191"/>
      <c r="U23" s="191"/>
      <c r="V23" s="191"/>
      <c r="W23" s="191"/>
      <c r="X23" s="191"/>
      <c r="Y23" s="192"/>
      <c r="Z23" s="192"/>
      <c r="AA23" s="192"/>
      <c r="AB23" s="192"/>
      <c r="AC23" s="192"/>
      <c r="AD23" s="192"/>
      <c r="AE23" s="192"/>
      <c r="AF23" s="192"/>
      <c r="AG23" s="178"/>
      <c r="AH23" s="178"/>
      <c r="AI23" s="178"/>
      <c r="AJ23" s="285"/>
      <c r="AK23" s="178"/>
      <c r="AL23" s="178"/>
      <c r="AM23" s="178"/>
      <c r="AN23" s="178"/>
      <c r="AO23" s="178"/>
      <c r="AP23" s="286"/>
      <c r="AQ23" s="178"/>
      <c r="AR23" s="178"/>
      <c r="AS23" s="178"/>
      <c r="AT23" s="178"/>
      <c r="AU23" s="178"/>
      <c r="AV23" s="178"/>
      <c r="AW23" s="178"/>
      <c r="AX23" s="178"/>
      <c r="AY23" s="178"/>
      <c r="AZ23" s="178"/>
      <c r="BA23" s="178"/>
      <c r="BB23" s="197"/>
      <c r="BC23" s="197"/>
      <c r="BD23" s="197"/>
      <c r="BE23" s="197"/>
      <c r="BF23" s="197"/>
      <c r="BG23" s="197"/>
      <c r="BH23" s="197"/>
      <c r="BI23" s="197"/>
      <c r="BJ23" s="197"/>
      <c r="BK23" s="197"/>
    </row>
    <row r="24" s="129" customFormat="1" ht="14.95" customHeight="1" outlineLevel="1" spans="1:63">
      <c r="A24" s="130"/>
      <c r="B24" s="172"/>
      <c r="C24" s="200">
        <v>5.3</v>
      </c>
      <c r="D24" s="169" t="s">
        <v>1215</v>
      </c>
      <c r="E24" s="163"/>
      <c r="F24" s="170"/>
      <c r="G24" s="170"/>
      <c r="H24" s="170"/>
      <c r="I24" s="191"/>
      <c r="J24" s="191"/>
      <c r="K24" s="166"/>
      <c r="L24" s="166"/>
      <c r="M24" s="191"/>
      <c r="N24" s="191"/>
      <c r="O24" s="170"/>
      <c r="P24" s="191"/>
      <c r="Q24" s="191"/>
      <c r="R24" s="166"/>
      <c r="S24" s="166"/>
      <c r="T24" s="191"/>
      <c r="U24" s="191"/>
      <c r="V24" s="191"/>
      <c r="W24" s="191"/>
      <c r="X24" s="191"/>
      <c r="Y24" s="192"/>
      <c r="Z24" s="192"/>
      <c r="AA24" s="192"/>
      <c r="AB24" s="192"/>
      <c r="AC24" s="192"/>
      <c r="AD24" s="192"/>
      <c r="AE24" s="192"/>
      <c r="AF24" s="192"/>
      <c r="AG24" s="192"/>
      <c r="AH24" s="192"/>
      <c r="AI24" s="192"/>
      <c r="AJ24" s="178"/>
      <c r="AK24" s="178"/>
      <c r="AL24" s="178"/>
      <c r="AM24" s="178"/>
      <c r="AN24" s="178"/>
      <c r="AO24" s="178"/>
      <c r="AP24" s="178"/>
      <c r="AQ24" s="178"/>
      <c r="AR24" s="178"/>
      <c r="AS24" s="178"/>
      <c r="AT24" s="178"/>
      <c r="AU24" s="178"/>
      <c r="AV24" s="178"/>
      <c r="AW24" s="178"/>
      <c r="AX24" s="178"/>
      <c r="AY24" s="178"/>
      <c r="AZ24" s="178"/>
      <c r="BA24" s="178"/>
      <c r="BB24" s="197"/>
      <c r="BC24" s="197"/>
      <c r="BD24" s="197"/>
      <c r="BE24" s="197"/>
      <c r="BF24" s="197"/>
      <c r="BG24" s="197"/>
      <c r="BH24" s="197"/>
      <c r="BI24" s="197"/>
      <c r="BJ24" s="197"/>
      <c r="BK24" s="197"/>
    </row>
    <row r="25" s="130" customFormat="1" ht="25" customHeight="1" spans="2:63">
      <c r="B25" s="168">
        <v>6</v>
      </c>
      <c r="C25" s="201" t="s">
        <v>1216</v>
      </c>
      <c r="D25" s="201"/>
      <c r="E25" s="205"/>
      <c r="F25" s="170"/>
      <c r="G25" s="170"/>
      <c r="H25" s="170"/>
      <c r="I25" s="170"/>
      <c r="J25" s="170"/>
      <c r="K25" s="239"/>
      <c r="L25" s="239"/>
      <c r="M25" s="239"/>
      <c r="N25" s="239"/>
      <c r="O25" s="191"/>
      <c r="P25" s="191"/>
      <c r="Q25" s="191"/>
      <c r="R25" s="239"/>
      <c r="S25" s="239"/>
      <c r="T25" s="239"/>
      <c r="U25" s="239"/>
      <c r="V25" s="239"/>
      <c r="W25" s="239"/>
      <c r="X25" s="239"/>
      <c r="Y25" s="192"/>
      <c r="Z25" s="192"/>
      <c r="AA25" s="192"/>
      <c r="AB25" s="192"/>
      <c r="AC25" s="192"/>
      <c r="AD25" s="192"/>
      <c r="AE25" s="192"/>
      <c r="AF25" s="192"/>
      <c r="AG25" s="192"/>
      <c r="AH25" s="192"/>
      <c r="AI25" s="193"/>
      <c r="AJ25" s="193"/>
      <c r="AK25" s="193"/>
      <c r="AL25" s="193"/>
      <c r="AM25" s="193"/>
      <c r="AN25" s="193"/>
      <c r="AO25" s="193"/>
      <c r="AP25" s="193"/>
      <c r="AQ25" s="196" t="s">
        <v>1217</v>
      </c>
      <c r="AR25" s="196"/>
      <c r="AS25" s="196"/>
      <c r="AT25" s="196"/>
      <c r="AU25" s="196"/>
      <c r="AV25" s="196"/>
      <c r="AW25" s="196"/>
      <c r="AX25" s="196"/>
      <c r="AY25" s="196"/>
      <c r="AZ25" s="196"/>
      <c r="BA25" s="196"/>
      <c r="BB25" s="287" t="s">
        <v>1218</v>
      </c>
      <c r="BC25" s="196"/>
      <c r="BD25" s="196"/>
      <c r="BE25" s="196"/>
      <c r="BF25" s="196"/>
      <c r="BG25" s="196"/>
      <c r="BH25" s="196"/>
      <c r="BI25" s="197"/>
      <c r="BJ25" s="197"/>
      <c r="BK25" s="197"/>
    </row>
    <row r="26" s="131" customFormat="1" outlineLevel="1" spans="2:63">
      <c r="B26" s="168"/>
      <c r="C26" s="200">
        <v>6.1</v>
      </c>
      <c r="D26" s="169" t="s">
        <v>458</v>
      </c>
      <c r="E26" s="163"/>
      <c r="F26" s="170"/>
      <c r="G26" s="170"/>
      <c r="H26" s="166"/>
      <c r="I26" s="166"/>
      <c r="J26" s="239"/>
      <c r="K26" s="239"/>
      <c r="L26" s="239"/>
      <c r="M26" s="239"/>
      <c r="N26" s="239"/>
      <c r="O26" s="191"/>
      <c r="P26" s="191"/>
      <c r="Q26" s="191"/>
      <c r="R26" s="239"/>
      <c r="S26" s="239"/>
      <c r="T26" s="239"/>
      <c r="U26" s="239"/>
      <c r="V26" s="239"/>
      <c r="W26" s="239"/>
      <c r="X26" s="239"/>
      <c r="Y26" s="192"/>
      <c r="Z26" s="192"/>
      <c r="AA26" s="192"/>
      <c r="AB26" s="192"/>
      <c r="AC26" s="192"/>
      <c r="AD26" s="192"/>
      <c r="AE26" s="192"/>
      <c r="AF26" s="192"/>
      <c r="AG26" s="192"/>
      <c r="AH26" s="192"/>
      <c r="AI26" s="193"/>
      <c r="AJ26" s="193"/>
      <c r="AK26" s="193"/>
      <c r="AL26" s="193"/>
      <c r="AM26" s="193"/>
      <c r="AN26" s="193"/>
      <c r="AO26" s="193"/>
      <c r="AP26" s="193"/>
      <c r="AQ26" s="178"/>
      <c r="AR26" s="178"/>
      <c r="AS26" s="178"/>
      <c r="AT26" s="178"/>
      <c r="AU26" s="178"/>
      <c r="AV26" s="178"/>
      <c r="AW26" s="178"/>
      <c r="AX26" s="178"/>
      <c r="AY26" s="178"/>
      <c r="AZ26" s="178"/>
      <c r="BA26" s="178"/>
      <c r="BB26" s="178"/>
      <c r="BC26" s="178"/>
      <c r="BD26" s="178"/>
      <c r="BE26" s="178"/>
      <c r="BF26" s="178"/>
      <c r="BG26" s="178"/>
      <c r="BH26" s="178"/>
      <c r="BI26" s="197"/>
      <c r="BJ26" s="197"/>
      <c r="BK26" s="197"/>
    </row>
    <row r="27" s="131" customFormat="1" outlineLevel="1" spans="2:63">
      <c r="B27" s="168"/>
      <c r="C27" s="200">
        <v>6.2</v>
      </c>
      <c r="D27" s="169" t="s">
        <v>1219</v>
      </c>
      <c r="E27" s="163"/>
      <c r="F27" s="170"/>
      <c r="G27" s="170"/>
      <c r="H27" s="170"/>
      <c r="I27" s="170"/>
      <c r="J27" s="239"/>
      <c r="K27" s="239"/>
      <c r="L27" s="239"/>
      <c r="M27" s="239"/>
      <c r="N27" s="239"/>
      <c r="O27" s="178"/>
      <c r="P27" s="178"/>
      <c r="Q27" s="178"/>
      <c r="R27" s="239"/>
      <c r="S27" s="239"/>
      <c r="T27" s="239"/>
      <c r="U27" s="239"/>
      <c r="V27" s="239"/>
      <c r="W27" s="239"/>
      <c r="X27" s="239"/>
      <c r="Y27" s="192"/>
      <c r="Z27" s="192"/>
      <c r="AA27" s="192"/>
      <c r="AB27" s="192"/>
      <c r="AC27" s="192"/>
      <c r="AD27" s="192"/>
      <c r="AE27" s="192"/>
      <c r="AF27" s="192"/>
      <c r="AG27" s="192"/>
      <c r="AH27" s="192"/>
      <c r="AI27" s="193"/>
      <c r="AJ27" s="193"/>
      <c r="AK27" s="193"/>
      <c r="AL27" s="193"/>
      <c r="AM27" s="193"/>
      <c r="AN27" s="193"/>
      <c r="AO27" s="193"/>
      <c r="AP27" s="193"/>
      <c r="AQ27" s="193"/>
      <c r="AR27" s="193"/>
      <c r="AS27" s="193"/>
      <c r="AT27" s="193"/>
      <c r="AU27" s="193"/>
      <c r="AV27" s="178"/>
      <c r="AW27" s="178"/>
      <c r="AX27" s="178"/>
      <c r="AY27" s="178"/>
      <c r="AZ27" s="178"/>
      <c r="BA27" s="178"/>
      <c r="BB27" s="288"/>
      <c r="BC27" s="288"/>
      <c r="BD27" s="288"/>
      <c r="BE27" s="288"/>
      <c r="BF27" s="288"/>
      <c r="BG27" s="178"/>
      <c r="BH27" s="178"/>
      <c r="BI27" s="197"/>
      <c r="BJ27" s="197"/>
      <c r="BK27" s="197"/>
    </row>
    <row r="28" ht="15.15" spans="1:63">
      <c r="A28" s="131"/>
      <c r="B28" s="233"/>
      <c r="C28" s="268"/>
      <c r="D28" s="268"/>
      <c r="E28" s="269"/>
      <c r="F28" s="236"/>
      <c r="G28" s="236"/>
      <c r="H28" s="237"/>
      <c r="I28" s="237"/>
      <c r="J28" s="237"/>
      <c r="K28" s="239"/>
      <c r="L28" s="239"/>
      <c r="M28" s="239"/>
      <c r="N28" s="239"/>
      <c r="O28" s="191"/>
      <c r="P28" s="191"/>
      <c r="Q28" s="191"/>
      <c r="R28" s="239"/>
      <c r="S28" s="239"/>
      <c r="T28" s="239"/>
      <c r="U28" s="239"/>
      <c r="V28" s="239"/>
      <c r="W28" s="239"/>
      <c r="X28" s="239"/>
      <c r="Y28" s="192"/>
      <c r="Z28" s="192"/>
      <c r="AA28" s="192"/>
      <c r="AB28" s="192"/>
      <c r="AC28" s="192"/>
      <c r="AD28" s="192"/>
      <c r="AE28" s="192"/>
      <c r="AF28" s="192"/>
      <c r="AG28" s="192"/>
      <c r="AH28" s="192"/>
      <c r="AI28" s="197"/>
      <c r="AJ28" s="197"/>
      <c r="AK28" s="197"/>
      <c r="AL28" s="197"/>
      <c r="AM28" s="197"/>
      <c r="AN28" s="197"/>
      <c r="AO28" s="197"/>
      <c r="AP28" s="197"/>
      <c r="AQ28" s="197"/>
      <c r="AR28" s="197"/>
      <c r="AS28" s="197"/>
      <c r="AT28" s="197"/>
      <c r="AU28" s="197"/>
      <c r="AV28" s="197"/>
      <c r="AW28" s="197"/>
      <c r="AX28" s="197"/>
      <c r="AY28" s="197"/>
      <c r="AZ28" s="197"/>
      <c r="BA28" s="197"/>
      <c r="BB28" s="197"/>
      <c r="BC28" s="197"/>
      <c r="BD28" s="197"/>
      <c r="BE28" s="197"/>
      <c r="BF28" s="197"/>
      <c r="BG28" s="197"/>
      <c r="BH28" s="197"/>
      <c r="BI28" s="197"/>
      <c r="BJ28" s="197"/>
      <c r="BK28" s="197"/>
    </row>
    <row r="29" ht="15.15"/>
    <row r="31" spans="3:3">
      <c r="C31" s="270" t="s">
        <v>1220</v>
      </c>
    </row>
    <row r="32" ht="15.6" spans="4:4">
      <c r="D32" s="271" t="s">
        <v>1221</v>
      </c>
    </row>
    <row r="33" spans="4:4">
      <c r="D33" s="272" t="s">
        <v>1222</v>
      </c>
    </row>
    <row r="34" spans="3:4">
      <c r="C34" s="273">
        <v>0.305555555555556</v>
      </c>
      <c r="D34" s="272" t="s">
        <v>1223</v>
      </c>
    </row>
    <row r="35" spans="3:4">
      <c r="C35" s="273">
        <v>0.333333333333333</v>
      </c>
      <c r="D35" s="272" t="s">
        <v>1224</v>
      </c>
    </row>
    <row r="36" spans="3:4">
      <c r="C36" s="273">
        <v>0.479166666666667</v>
      </c>
      <c r="D36" s="272" t="s">
        <v>1225</v>
      </c>
    </row>
    <row r="37" spans="3:4">
      <c r="C37" s="273">
        <v>0.520833333333333</v>
      </c>
      <c r="D37" s="272" t="s">
        <v>1226</v>
      </c>
    </row>
    <row r="38" spans="3:4">
      <c r="C38" s="273">
        <v>0.541666666666667</v>
      </c>
      <c r="D38" s="272" t="s">
        <v>1227</v>
      </c>
    </row>
    <row r="39" spans="3:4">
      <c r="C39" s="273">
        <v>0.583333333333333</v>
      </c>
      <c r="D39" s="272" t="s">
        <v>1228</v>
      </c>
    </row>
    <row r="40" spans="3:4">
      <c r="C40" s="273">
        <v>0.75</v>
      </c>
      <c r="D40" s="272" t="s">
        <v>1229</v>
      </c>
    </row>
    <row r="41" spans="3:4">
      <c r="C41" s="273">
        <v>0.833333333333333</v>
      </c>
      <c r="D41" s="272" t="s">
        <v>1230</v>
      </c>
    </row>
    <row r="42" spans="3:4">
      <c r="C42" s="273">
        <v>0.916666666666667</v>
      </c>
      <c r="D42" s="272" t="s">
        <v>1231</v>
      </c>
    </row>
    <row r="43" spans="2:2">
      <c r="B43" s="274" t="s">
        <v>465</v>
      </c>
    </row>
    <row r="44" spans="2:9">
      <c r="B44" s="274" t="s">
        <v>1232</v>
      </c>
      <c r="C44" s="270" t="s">
        <v>1233</v>
      </c>
      <c r="D44" s="135" t="s">
        <v>1234</v>
      </c>
      <c r="E44" s="275" t="s">
        <v>1235</v>
      </c>
      <c r="F44" s="276" t="s">
        <v>1236</v>
      </c>
      <c r="I44" s="276" t="s">
        <v>1237</v>
      </c>
    </row>
    <row r="45" spans="2:11">
      <c r="B45" s="277">
        <f t="shared" ref="B45:B50" si="0">E45/$K$53</f>
        <v>0.0285714285714286</v>
      </c>
      <c r="C45" s="278">
        <v>45420</v>
      </c>
      <c r="D45" s="135" t="s">
        <v>1238</v>
      </c>
      <c r="E45" s="134">
        <v>1</v>
      </c>
      <c r="F45" s="276" t="s">
        <v>1239</v>
      </c>
      <c r="J45" s="282" t="s">
        <v>1240</v>
      </c>
      <c r="K45" s="134">
        <v>1</v>
      </c>
    </row>
    <row r="46" spans="2:11">
      <c r="B46" s="277">
        <f t="shared" si="0"/>
        <v>0.157142857142857</v>
      </c>
      <c r="C46" s="278">
        <v>45421</v>
      </c>
      <c r="D46" s="135" t="s">
        <v>1241</v>
      </c>
      <c r="E46" s="134">
        <f>E45+4.5</f>
        <v>5.5</v>
      </c>
      <c r="F46" s="276" t="s">
        <v>1239</v>
      </c>
      <c r="J46" s="282" t="s">
        <v>1242</v>
      </c>
      <c r="K46" s="134">
        <v>1</v>
      </c>
    </row>
    <row r="47" spans="2:11">
      <c r="B47" s="277">
        <f t="shared" si="0"/>
        <v>0.285714285714286</v>
      </c>
      <c r="C47" s="278">
        <v>45422</v>
      </c>
      <c r="D47" s="135" t="s">
        <v>1243</v>
      </c>
      <c r="E47" s="134">
        <f>E46+3.5+1</f>
        <v>10</v>
      </c>
      <c r="F47" s="276" t="s">
        <v>1239</v>
      </c>
      <c r="J47" s="282" t="s">
        <v>1244</v>
      </c>
      <c r="K47" s="134">
        <v>8</v>
      </c>
    </row>
    <row r="48" spans="2:11">
      <c r="B48" s="277">
        <f t="shared" si="0"/>
        <v>0.442857142857143</v>
      </c>
      <c r="C48" s="278">
        <v>45423</v>
      </c>
      <c r="D48" s="279" t="s">
        <v>1245</v>
      </c>
      <c r="E48" s="134">
        <f>E47+5.5</f>
        <v>15.5</v>
      </c>
      <c r="F48" s="276" t="s">
        <v>1239</v>
      </c>
      <c r="J48" s="282" t="s">
        <v>1246</v>
      </c>
      <c r="K48" s="134">
        <v>5</v>
      </c>
    </row>
    <row r="49" spans="2:11">
      <c r="B49" s="277">
        <f t="shared" si="0"/>
        <v>0.642857142857143</v>
      </c>
      <c r="C49" s="278">
        <v>45425</v>
      </c>
      <c r="D49" s="280" t="s">
        <v>1247</v>
      </c>
      <c r="E49" s="134">
        <f>E48+7</f>
        <v>22.5</v>
      </c>
      <c r="J49" s="282" t="s">
        <v>1248</v>
      </c>
      <c r="K49" s="134">
        <v>9</v>
      </c>
    </row>
    <row r="50" spans="2:11">
      <c r="B50" s="277">
        <f t="shared" si="0"/>
        <v>0.8</v>
      </c>
      <c r="C50" s="278">
        <v>45426</v>
      </c>
      <c r="D50" s="135" t="s">
        <v>1249</v>
      </c>
      <c r="E50" s="134">
        <f>E49+5.5</f>
        <v>28</v>
      </c>
      <c r="J50" s="282" t="s">
        <v>1250</v>
      </c>
      <c r="K50" s="134">
        <v>3</v>
      </c>
    </row>
    <row r="51" spans="2:11">
      <c r="B51" s="134">
        <v>99</v>
      </c>
      <c r="C51" s="278">
        <v>45427</v>
      </c>
      <c r="D51" s="272" t="s">
        <v>1251</v>
      </c>
      <c r="E51" s="134"/>
      <c r="J51" s="282" t="s">
        <v>1252</v>
      </c>
      <c r="K51" s="134">
        <v>3</v>
      </c>
    </row>
    <row r="52" spans="2:11">
      <c r="B52" s="134">
        <v>100</v>
      </c>
      <c r="C52" s="278">
        <v>45428</v>
      </c>
      <c r="D52" s="135" t="s">
        <v>1253</v>
      </c>
      <c r="E52" s="134"/>
      <c r="J52" s="282" t="s">
        <v>1254</v>
      </c>
      <c r="K52" s="134">
        <v>5</v>
      </c>
    </row>
    <row r="53" spans="2:11">
      <c r="B53" s="274" t="s">
        <v>1255</v>
      </c>
      <c r="C53" s="278">
        <v>45431</v>
      </c>
      <c r="D53" s="272" t="s">
        <v>1256</v>
      </c>
      <c r="E53" s="134"/>
      <c r="J53" s="137" t="s">
        <v>1257</v>
      </c>
      <c r="K53" s="134">
        <f>SUM(K45:K52)</f>
        <v>35</v>
      </c>
    </row>
    <row r="54" spans="2:4">
      <c r="B54" s="281">
        <v>0.5</v>
      </c>
      <c r="C54" s="278">
        <v>45432</v>
      </c>
      <c r="D54" s="272" t="s">
        <v>1258</v>
      </c>
    </row>
  </sheetData>
  <mergeCells count="18">
    <mergeCell ref="H4:N4"/>
    <mergeCell ref="O4:U4"/>
    <mergeCell ref="V4:AB4"/>
    <mergeCell ref="AC4:AI4"/>
    <mergeCell ref="AJ4:AP4"/>
    <mergeCell ref="AQ4:AW4"/>
    <mergeCell ref="AX4:BD4"/>
    <mergeCell ref="BE4:BK4"/>
    <mergeCell ref="C7:D7"/>
    <mergeCell ref="C8:D8"/>
    <mergeCell ref="C13:D13"/>
    <mergeCell ref="C18:D18"/>
    <mergeCell ref="C21:D21"/>
    <mergeCell ref="C25:D25"/>
    <mergeCell ref="C28:D28"/>
    <mergeCell ref="B4:B5"/>
    <mergeCell ref="E4:E5"/>
    <mergeCell ref="C4:D5"/>
  </mergeCells>
  <pageMargins left="0.7" right="0.7" top="0.75" bottom="0.75" header="0.3" footer="0.3"/>
  <pageSetup paperSize="9" orientation="portrait"/>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T25"/>
  <sheetViews>
    <sheetView showGridLines="0" topLeftCell="A4" workbookViewId="0">
      <selection activeCell="H21" sqref="H21"/>
    </sheetView>
  </sheetViews>
  <sheetFormatPr defaultColWidth="9" defaultRowHeight="15"/>
  <cols>
    <col min="1" max="1" width="5.12962962962963" style="118" customWidth="1"/>
    <col min="2" max="2" width="9" style="251"/>
    <col min="3" max="3" width="5.25" style="118" hidden="1" customWidth="1"/>
    <col min="4" max="4" width="34.5555555555556" style="118" customWidth="1"/>
    <col min="5" max="5" width="18.1296296296296" style="118" hidden="1" customWidth="1"/>
    <col min="6" max="6" width="11.1296296296296" style="118" customWidth="1"/>
    <col min="7" max="7" width="32.5555555555556" style="118" customWidth="1"/>
    <col min="8" max="8" width="47.6666666666667" style="118" customWidth="1"/>
    <col min="9" max="9" width="4.5" style="118" customWidth="1"/>
    <col min="10" max="10" width="9" style="118"/>
    <col min="11" max="11" width="10.6296296296296" style="118" customWidth="1"/>
    <col min="12" max="12" width="9" style="118" customWidth="1"/>
    <col min="13" max="13" width="9" style="118"/>
    <col min="14" max="14" width="9.44444444444444" style="118"/>
    <col min="15" max="16384" width="9" style="118"/>
  </cols>
  <sheetData>
    <row r="1" spans="4:4">
      <c r="D1" s="252" t="s">
        <v>1259</v>
      </c>
    </row>
    <row r="2" ht="15.6" spans="2:8">
      <c r="B2" s="253" t="s">
        <v>1260</v>
      </c>
      <c r="C2" s="253"/>
      <c r="D2" s="253"/>
      <c r="E2" s="254"/>
      <c r="F2" s="255"/>
      <c r="G2" s="255"/>
      <c r="H2" s="255"/>
    </row>
    <row r="3" spans="2:8">
      <c r="B3" s="256" t="s">
        <v>450</v>
      </c>
      <c r="C3" s="256" t="s">
        <v>1103</v>
      </c>
      <c r="D3" s="256" t="s">
        <v>1261</v>
      </c>
      <c r="E3" s="256" t="s">
        <v>1262</v>
      </c>
      <c r="F3" s="256" t="s">
        <v>1263</v>
      </c>
      <c r="G3" s="256" t="s">
        <v>1264</v>
      </c>
      <c r="H3" s="256" t="s">
        <v>1265</v>
      </c>
    </row>
    <row r="4" ht="127" customHeight="1" spans="2:10">
      <c r="B4" s="257">
        <v>1</v>
      </c>
      <c r="C4" s="257"/>
      <c r="D4" s="258" t="s">
        <v>1266</v>
      </c>
      <c r="E4" s="259"/>
      <c r="F4" s="260">
        <v>45250</v>
      </c>
      <c r="G4" s="258" t="s">
        <v>1267</v>
      </c>
      <c r="H4" s="261" t="s">
        <v>1268</v>
      </c>
      <c r="I4"/>
      <c r="J4"/>
    </row>
    <row r="5" spans="2:8">
      <c r="B5" s="257">
        <v>2</v>
      </c>
      <c r="C5" s="257"/>
      <c r="D5" s="257"/>
      <c r="E5" s="259"/>
      <c r="F5" s="262"/>
      <c r="G5" s="257"/>
      <c r="H5" s="263"/>
    </row>
    <row r="6" spans="2:8">
      <c r="B6" s="257">
        <v>3</v>
      </c>
      <c r="C6" s="257"/>
      <c r="D6" s="257"/>
      <c r="E6" s="259"/>
      <c r="F6" s="257"/>
      <c r="G6" s="262"/>
      <c r="H6" s="263"/>
    </row>
    <row r="7" customHeight="1" spans="2:8">
      <c r="B7" s="257">
        <v>4</v>
      </c>
      <c r="C7" s="257"/>
      <c r="D7" s="257"/>
      <c r="E7" s="259"/>
      <c r="F7" s="257"/>
      <c r="G7" s="262"/>
      <c r="H7" s="263"/>
    </row>
    <row r="8" customHeight="1" spans="2:8">
      <c r="B8" s="257">
        <v>5</v>
      </c>
      <c r="C8" s="257"/>
      <c r="D8" s="257" t="s">
        <v>1269</v>
      </c>
      <c r="E8" s="259"/>
      <c r="F8" s="257"/>
      <c r="G8" s="262"/>
      <c r="H8" s="263"/>
    </row>
    <row r="9" customHeight="1" spans="2:8">
      <c r="B9" s="257">
        <v>6</v>
      </c>
      <c r="C9" s="257"/>
      <c r="D9" s="257" t="s">
        <v>1270</v>
      </c>
      <c r="E9" s="259"/>
      <c r="F9" s="257"/>
      <c r="G9" s="262"/>
      <c r="H9" s="263"/>
    </row>
    <row r="10" customHeight="1" spans="4:12">
      <c r="D10" s="257" t="s">
        <v>1271</v>
      </c>
      <c r="G10" s="251"/>
      <c r="H10" s="264"/>
      <c r="J10" s="265"/>
      <c r="K10" s="265"/>
      <c r="L10" s="265"/>
    </row>
    <row r="11" spans="14:18">
      <c r="N11" s="118" t="s">
        <v>1272</v>
      </c>
      <c r="R11" s="118" t="s">
        <v>1273</v>
      </c>
    </row>
    <row r="12" spans="6:20">
      <c r="F12" s="118" t="s">
        <v>1274</v>
      </c>
      <c r="J12" s="266" t="s">
        <v>1275</v>
      </c>
      <c r="K12" s="266" t="s">
        <v>1276</v>
      </c>
      <c r="L12" s="266" t="s">
        <v>1277</v>
      </c>
      <c r="N12" s="267">
        <v>0</v>
      </c>
      <c r="O12" s="267">
        <v>1</v>
      </c>
      <c r="P12" s="267">
        <v>2</v>
      </c>
      <c r="R12" s="266" t="s">
        <v>1278</v>
      </c>
      <c r="S12" s="266" t="s">
        <v>1279</v>
      </c>
      <c r="T12" s="266" t="s">
        <v>1280</v>
      </c>
    </row>
    <row r="13" spans="7:20">
      <c r="G13" s="118" t="s">
        <v>1281</v>
      </c>
      <c r="J13" s="266" t="s">
        <v>1275</v>
      </c>
      <c r="K13" s="266" t="s">
        <v>1276</v>
      </c>
      <c r="L13" s="266" t="s">
        <v>1277</v>
      </c>
      <c r="N13" s="267">
        <v>2</v>
      </c>
      <c r="O13" s="267">
        <v>0</v>
      </c>
      <c r="P13" s="267">
        <v>1</v>
      </c>
      <c r="R13" s="266" t="s">
        <v>1280</v>
      </c>
      <c r="S13" s="266" t="s">
        <v>1278</v>
      </c>
      <c r="T13" s="266" t="s">
        <v>1279</v>
      </c>
    </row>
    <row r="14" spans="7:20">
      <c r="G14" s="118" t="s">
        <v>1282</v>
      </c>
      <c r="J14" s="266"/>
      <c r="K14" s="266"/>
      <c r="L14" s="266"/>
      <c r="N14" s="267">
        <v>1</v>
      </c>
      <c r="O14" s="267">
        <v>2</v>
      </c>
      <c r="P14" s="267">
        <v>0</v>
      </c>
      <c r="R14" s="266" t="s">
        <v>1279</v>
      </c>
      <c r="S14" s="266" t="s">
        <v>1280</v>
      </c>
      <c r="T14" s="266" t="s">
        <v>1278</v>
      </c>
    </row>
    <row r="15" spans="7:20">
      <c r="G15" s="118" t="s">
        <v>1283</v>
      </c>
      <c r="J15" s="266"/>
      <c r="K15" s="266"/>
      <c r="L15" s="266"/>
      <c r="N15" s="267"/>
      <c r="O15" s="267"/>
      <c r="P15" s="267"/>
      <c r="R15" s="266"/>
      <c r="S15" s="266"/>
      <c r="T15" s="266"/>
    </row>
    <row r="16" spans="7:20">
      <c r="G16" s="118" t="s">
        <v>1284</v>
      </c>
      <c r="J16" s="266"/>
      <c r="K16" s="266"/>
      <c r="L16" s="266"/>
      <c r="N16" s="267"/>
      <c r="O16" s="267"/>
      <c r="P16" s="267"/>
      <c r="R16" s="266"/>
      <c r="S16" s="266"/>
      <c r="T16" s="266"/>
    </row>
    <row r="17" spans="6:20">
      <c r="F17" s="118" t="s">
        <v>1285</v>
      </c>
      <c r="J17" s="266"/>
      <c r="K17" s="266"/>
      <c r="L17" s="266"/>
      <c r="N17" s="267"/>
      <c r="O17" s="267"/>
      <c r="P17" s="267"/>
      <c r="R17" s="266"/>
      <c r="S17" s="266"/>
      <c r="T17" s="266"/>
    </row>
    <row r="18" spans="7:20">
      <c r="G18" s="118" t="s">
        <v>1286</v>
      </c>
      <c r="J18" s="266"/>
      <c r="K18" s="266"/>
      <c r="L18" s="266"/>
      <c r="N18" s="267"/>
      <c r="O18" s="267"/>
      <c r="P18" s="267"/>
      <c r="R18" s="266"/>
      <c r="S18" s="266"/>
      <c r="T18" s="266"/>
    </row>
    <row r="19" spans="10:20">
      <c r="J19" s="266"/>
      <c r="K19" s="266"/>
      <c r="L19" s="266"/>
      <c r="N19" s="267"/>
      <c r="O19" s="267"/>
      <c r="P19" s="267"/>
      <c r="R19" s="266"/>
      <c r="S19" s="266"/>
      <c r="T19" s="266"/>
    </row>
    <row r="20" spans="6:20">
      <c r="F20" s="118" t="s">
        <v>1287</v>
      </c>
      <c r="J20" s="266"/>
      <c r="K20" s="266"/>
      <c r="L20" s="266"/>
      <c r="N20" s="267"/>
      <c r="O20" s="267"/>
      <c r="P20" s="267"/>
      <c r="R20" s="266"/>
      <c r="S20" s="266"/>
      <c r="T20" s="266"/>
    </row>
    <row r="21" spans="7:20">
      <c r="G21" s="118" t="s">
        <v>1288</v>
      </c>
      <c r="J21" s="266"/>
      <c r="K21" s="266"/>
      <c r="L21" s="266"/>
      <c r="N21" s="267"/>
      <c r="O21" s="267"/>
      <c r="P21" s="267"/>
      <c r="R21" s="266"/>
      <c r="S21" s="266"/>
      <c r="T21" s="266"/>
    </row>
    <row r="22" spans="10:20">
      <c r="J22" s="266"/>
      <c r="K22" s="266"/>
      <c r="L22" s="266"/>
      <c r="N22" s="267"/>
      <c r="O22" s="267"/>
      <c r="P22" s="267"/>
      <c r="R22" s="266"/>
      <c r="S22" s="266"/>
      <c r="T22" s="266"/>
    </row>
    <row r="23" spans="6:6">
      <c r="F23" s="118" t="s">
        <v>1289</v>
      </c>
    </row>
    <row r="24" spans="7:7">
      <c r="G24" s="118" t="s">
        <v>1290</v>
      </c>
    </row>
    <row r="25" spans="7:7">
      <c r="G25" s="118" t="s">
        <v>1291</v>
      </c>
    </row>
  </sheetData>
  <mergeCells count="1">
    <mergeCell ref="J10:L10"/>
  </mergeCells>
  <pageMargins left="0.7" right="0.7" top="0.75" bottom="0.75" header="0.3" footer="0.3"/>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K129"/>
  <sheetViews>
    <sheetView showGridLines="0" zoomScale="145" zoomScaleNormal="145" topLeftCell="A2" workbookViewId="0">
      <pane xSplit="5" ySplit="5" topLeftCell="F7" activePane="bottomRight" state="frozen"/>
      <selection/>
      <selection pane="topRight"/>
      <selection pane="bottomLeft"/>
      <selection pane="bottomRight" activeCell="H6" sqref="H6:K6"/>
    </sheetView>
  </sheetViews>
  <sheetFormatPr defaultColWidth="9" defaultRowHeight="14.4"/>
  <cols>
    <col min="1" max="1" width="1.12962962962963" style="133" customWidth="1"/>
    <col min="2" max="2" width="3.5" style="134" customWidth="1"/>
    <col min="3" max="3" width="6.12962962962963" style="134" customWidth="1"/>
    <col min="4" max="4" width="40.1296296296296" style="135" customWidth="1"/>
    <col min="5" max="5" width="14.5" style="136" customWidth="1"/>
    <col min="6" max="6" width="6.77777777777778" style="137" customWidth="1"/>
    <col min="7" max="7" width="3.77777777777778" style="137" customWidth="1"/>
    <col min="8" max="15" width="5.77777777777778" style="137" customWidth="1"/>
    <col min="16" max="63" width="5.77777777777778" style="133" customWidth="1"/>
    <col min="64" max="16384" width="9" style="133"/>
  </cols>
  <sheetData>
    <row r="1" ht="16.5" hidden="1" customHeight="1" spans="1:34">
      <c r="A1" s="131"/>
      <c r="B1" s="138" t="s">
        <v>780</v>
      </c>
      <c r="C1" s="138"/>
      <c r="D1" s="139"/>
      <c r="E1" s="140"/>
      <c r="F1" s="141"/>
      <c r="G1" s="141"/>
      <c r="H1" s="141"/>
      <c r="I1" s="141"/>
      <c r="J1" s="141"/>
      <c r="K1" s="141"/>
      <c r="L1" s="141"/>
      <c r="M1" s="141"/>
      <c r="N1" s="141"/>
      <c r="O1" s="141"/>
      <c r="P1" s="131"/>
      <c r="Q1" s="131"/>
      <c r="R1" s="131"/>
      <c r="S1" s="131"/>
      <c r="T1" s="131"/>
      <c r="U1" s="131"/>
      <c r="V1" s="131"/>
      <c r="W1" s="131"/>
      <c r="X1" s="131"/>
      <c r="Y1" s="131"/>
      <c r="Z1" s="131"/>
      <c r="AA1" s="131"/>
      <c r="AB1" s="131"/>
      <c r="AC1" s="131"/>
      <c r="AD1" s="131"/>
      <c r="AE1" s="131"/>
      <c r="AF1" s="131"/>
      <c r="AG1" s="131"/>
      <c r="AH1" s="131"/>
    </row>
    <row r="2" ht="22" customHeight="1" spans="1:34">
      <c r="A2" s="131"/>
      <c r="B2" s="138"/>
      <c r="C2" s="138"/>
      <c r="D2" s="139"/>
      <c r="E2" s="140"/>
      <c r="F2" s="141"/>
      <c r="G2" s="141"/>
      <c r="H2" s="141"/>
      <c r="I2" s="141"/>
      <c r="J2" s="141"/>
      <c r="K2" s="141"/>
      <c r="L2" s="141"/>
      <c r="M2" s="141"/>
      <c r="O2" s="183"/>
      <c r="P2" s="130"/>
      <c r="Q2" s="130"/>
      <c r="R2" s="183"/>
      <c r="S2" s="130"/>
      <c r="T2" s="130"/>
      <c r="U2" s="130"/>
      <c r="V2" s="130"/>
      <c r="W2" s="130"/>
      <c r="X2" s="130"/>
      <c r="Y2" s="130"/>
      <c r="Z2" s="130"/>
      <c r="AA2" s="130"/>
      <c r="AB2" s="130"/>
      <c r="AC2" s="130"/>
      <c r="AD2" s="183"/>
      <c r="AE2" s="183"/>
      <c r="AF2" s="130"/>
      <c r="AG2" s="130"/>
      <c r="AH2" s="130"/>
    </row>
    <row r="3" ht="15.15" spans="1:34">
      <c r="A3" s="131"/>
      <c r="B3" s="138"/>
      <c r="C3" s="138"/>
      <c r="D3" s="139"/>
      <c r="E3" s="140"/>
      <c r="F3" s="141"/>
      <c r="G3" s="141"/>
      <c r="H3" s="141"/>
      <c r="I3" s="184"/>
      <c r="J3" s="141"/>
      <c r="K3" s="141"/>
      <c r="L3" s="141"/>
      <c r="M3" s="141"/>
      <c r="O3" s="185"/>
      <c r="P3" s="130"/>
      <c r="Q3" s="130"/>
      <c r="R3" s="185"/>
      <c r="S3" s="130"/>
      <c r="T3" s="130"/>
      <c r="U3" s="130"/>
      <c r="V3" s="130"/>
      <c r="W3" s="130"/>
      <c r="X3" s="130"/>
      <c r="Y3" s="130"/>
      <c r="Z3" s="130"/>
      <c r="AA3" s="130"/>
      <c r="AB3" s="130"/>
      <c r="AC3" s="130"/>
      <c r="AD3" s="185"/>
      <c r="AE3" s="185"/>
      <c r="AF3" s="130"/>
      <c r="AG3" s="130"/>
      <c r="AH3" s="130"/>
    </row>
    <row r="4" ht="15.8" customHeight="1" spans="1:63">
      <c r="A4" s="131"/>
      <c r="B4" s="142"/>
      <c r="C4" s="143" t="s">
        <v>1181</v>
      </c>
      <c r="D4" s="144"/>
      <c r="E4" s="145" t="s">
        <v>397</v>
      </c>
      <c r="F4" s="146"/>
      <c r="G4" s="146" t="s">
        <v>308</v>
      </c>
      <c r="H4" s="147" t="s">
        <v>1292</v>
      </c>
      <c r="I4" s="147"/>
      <c r="J4" s="147"/>
      <c r="K4" s="147"/>
      <c r="L4" s="147"/>
      <c r="M4" s="186"/>
      <c r="N4" s="187"/>
      <c r="O4" s="147" t="s">
        <v>1293</v>
      </c>
      <c r="P4" s="147"/>
      <c r="Q4" s="147"/>
      <c r="R4" s="147"/>
      <c r="S4" s="147"/>
      <c r="T4" s="186"/>
      <c r="U4" s="187"/>
      <c r="V4" s="147" t="s">
        <v>1294</v>
      </c>
      <c r="W4" s="147"/>
      <c r="X4" s="147"/>
      <c r="Y4" s="147"/>
      <c r="Z4" s="147"/>
      <c r="AA4" s="186"/>
      <c r="AB4" s="187"/>
      <c r="AC4" s="147" t="s">
        <v>1295</v>
      </c>
      <c r="AD4" s="147"/>
      <c r="AE4" s="147"/>
      <c r="AF4" s="147"/>
      <c r="AG4" s="147"/>
      <c r="AH4" s="186"/>
      <c r="AI4" s="187"/>
      <c r="AJ4" s="147" t="s">
        <v>1296</v>
      </c>
      <c r="AK4" s="147"/>
      <c r="AL4" s="147"/>
      <c r="AM4" s="147"/>
      <c r="AN4" s="147"/>
      <c r="AO4" s="186"/>
      <c r="AP4" s="187"/>
      <c r="AQ4" s="147" t="s">
        <v>1297</v>
      </c>
      <c r="AR4" s="147"/>
      <c r="AS4" s="147"/>
      <c r="AT4" s="147"/>
      <c r="AU4" s="147"/>
      <c r="AV4" s="186"/>
      <c r="AW4" s="187"/>
      <c r="AX4" s="147" t="s">
        <v>1298</v>
      </c>
      <c r="AY4" s="147"/>
      <c r="AZ4" s="147"/>
      <c r="BA4" s="147"/>
      <c r="BB4" s="147"/>
      <c r="BC4" s="186"/>
      <c r="BD4" s="187"/>
      <c r="BE4" s="147" t="s">
        <v>1299</v>
      </c>
      <c r="BF4" s="147"/>
      <c r="BG4" s="147"/>
      <c r="BH4" s="147"/>
      <c r="BI4" s="147"/>
      <c r="BJ4" s="186"/>
      <c r="BK4" s="187"/>
    </row>
    <row r="5" ht="19.55" customHeight="1" spans="1:63">
      <c r="A5" s="131"/>
      <c r="B5" s="148"/>
      <c r="C5" s="149"/>
      <c r="D5" s="149"/>
      <c r="E5" s="150"/>
      <c r="F5" s="146" t="s">
        <v>1190</v>
      </c>
      <c r="G5" s="151" t="s">
        <v>308</v>
      </c>
      <c r="H5" s="146" t="s">
        <v>1190</v>
      </c>
      <c r="I5" s="146" t="s">
        <v>1191</v>
      </c>
      <c r="J5" s="146" t="s">
        <v>1192</v>
      </c>
      <c r="K5" s="146" t="s">
        <v>1193</v>
      </c>
      <c r="L5" s="146" t="s">
        <v>1194</v>
      </c>
      <c r="M5" s="188" t="s">
        <v>1195</v>
      </c>
      <c r="N5" s="189" t="s">
        <v>1196</v>
      </c>
      <c r="O5" s="146" t="s">
        <v>1190</v>
      </c>
      <c r="P5" s="146" t="s">
        <v>1191</v>
      </c>
      <c r="Q5" s="146" t="s">
        <v>1192</v>
      </c>
      <c r="R5" s="146" t="s">
        <v>1193</v>
      </c>
      <c r="S5" s="146" t="s">
        <v>1194</v>
      </c>
      <c r="T5" s="194" t="s">
        <v>1195</v>
      </c>
      <c r="U5" s="194" t="s">
        <v>1196</v>
      </c>
      <c r="V5" s="146" t="s">
        <v>1190</v>
      </c>
      <c r="W5" s="146" t="s">
        <v>1191</v>
      </c>
      <c r="X5" s="146" t="s">
        <v>1192</v>
      </c>
      <c r="Y5" s="146" t="s">
        <v>1193</v>
      </c>
      <c r="Z5" s="146" t="s">
        <v>1194</v>
      </c>
      <c r="AA5" s="194" t="s">
        <v>1195</v>
      </c>
      <c r="AB5" s="194" t="s">
        <v>1196</v>
      </c>
      <c r="AC5" s="146" t="s">
        <v>1190</v>
      </c>
      <c r="AD5" s="146" t="s">
        <v>1191</v>
      </c>
      <c r="AE5" s="146" t="s">
        <v>1192</v>
      </c>
      <c r="AF5" s="146" t="s">
        <v>1193</v>
      </c>
      <c r="AG5" s="146" t="s">
        <v>1194</v>
      </c>
      <c r="AH5" s="194" t="s">
        <v>1195</v>
      </c>
      <c r="AI5" s="194" t="s">
        <v>1196</v>
      </c>
      <c r="AJ5" s="146" t="s">
        <v>1190</v>
      </c>
      <c r="AK5" s="146" t="s">
        <v>1191</v>
      </c>
      <c r="AL5" s="146" t="s">
        <v>1192</v>
      </c>
      <c r="AM5" s="146" t="s">
        <v>1193</v>
      </c>
      <c r="AN5" s="146" t="s">
        <v>1194</v>
      </c>
      <c r="AO5" s="194" t="s">
        <v>1195</v>
      </c>
      <c r="AP5" s="194" t="s">
        <v>1196</v>
      </c>
      <c r="AQ5" s="146" t="s">
        <v>1190</v>
      </c>
      <c r="AR5" s="146" t="s">
        <v>1191</v>
      </c>
      <c r="AS5" s="146" t="s">
        <v>1192</v>
      </c>
      <c r="AT5" s="146" t="s">
        <v>1193</v>
      </c>
      <c r="AU5" s="146" t="s">
        <v>1194</v>
      </c>
      <c r="AV5" s="194" t="s">
        <v>1195</v>
      </c>
      <c r="AW5" s="194" t="s">
        <v>1196</v>
      </c>
      <c r="AX5" s="146" t="s">
        <v>1190</v>
      </c>
      <c r="AY5" s="146" t="s">
        <v>1191</v>
      </c>
      <c r="AZ5" s="146" t="s">
        <v>1192</v>
      </c>
      <c r="BA5" s="146" t="s">
        <v>1193</v>
      </c>
      <c r="BB5" s="146" t="s">
        <v>1194</v>
      </c>
      <c r="BC5" s="194" t="s">
        <v>1195</v>
      </c>
      <c r="BD5" s="194" t="s">
        <v>1196</v>
      </c>
      <c r="BE5" s="146" t="s">
        <v>1190</v>
      </c>
      <c r="BF5" s="146" t="s">
        <v>1191</v>
      </c>
      <c r="BG5" s="146" t="s">
        <v>1192</v>
      </c>
      <c r="BH5" s="146" t="s">
        <v>1193</v>
      </c>
      <c r="BI5" s="146" t="s">
        <v>1194</v>
      </c>
      <c r="BJ5" s="194" t="s">
        <v>1195</v>
      </c>
      <c r="BK5" s="194" t="s">
        <v>1196</v>
      </c>
    </row>
    <row r="6" s="128" customFormat="1" ht="19.55" customHeight="1" spans="1:63">
      <c r="A6" s="152"/>
      <c r="B6" s="153"/>
      <c r="C6" s="154"/>
      <c r="D6" s="154"/>
      <c r="E6" s="155"/>
      <c r="F6" s="156">
        <v>45208</v>
      </c>
      <c r="G6" s="156" t="s">
        <v>308</v>
      </c>
      <c r="H6" s="156">
        <v>45390</v>
      </c>
      <c r="I6" s="156">
        <v>45391</v>
      </c>
      <c r="J6" s="156">
        <v>45392</v>
      </c>
      <c r="K6" s="156">
        <v>45393</v>
      </c>
      <c r="L6" s="156">
        <v>45394</v>
      </c>
      <c r="M6" s="156">
        <v>45395</v>
      </c>
      <c r="N6" s="156">
        <v>45396</v>
      </c>
      <c r="O6" s="156">
        <v>45397</v>
      </c>
      <c r="P6" s="156">
        <v>45398</v>
      </c>
      <c r="Q6" s="156">
        <v>45399</v>
      </c>
      <c r="R6" s="156">
        <v>45400</v>
      </c>
      <c r="S6" s="156">
        <v>45401</v>
      </c>
      <c r="T6" s="156">
        <v>45402</v>
      </c>
      <c r="U6" s="156">
        <v>45403</v>
      </c>
      <c r="V6" s="156">
        <v>45404</v>
      </c>
      <c r="W6" s="156">
        <v>45405</v>
      </c>
      <c r="X6" s="156">
        <v>45406</v>
      </c>
      <c r="Y6" s="156">
        <v>45407</v>
      </c>
      <c r="Z6" s="156">
        <v>45408</v>
      </c>
      <c r="AA6" s="156">
        <v>45409</v>
      </c>
      <c r="AB6" s="156">
        <v>45410</v>
      </c>
      <c r="AC6" s="156">
        <v>45411</v>
      </c>
      <c r="AD6" s="156">
        <v>45412</v>
      </c>
      <c r="AE6" s="156">
        <v>45413</v>
      </c>
      <c r="AF6" s="156">
        <v>45414</v>
      </c>
      <c r="AG6" s="156">
        <v>45415</v>
      </c>
      <c r="AH6" s="156">
        <v>45416</v>
      </c>
      <c r="AI6" s="156">
        <v>45417</v>
      </c>
      <c r="AJ6" s="156">
        <v>45418</v>
      </c>
      <c r="AK6" s="156">
        <v>45419</v>
      </c>
      <c r="AL6" s="156">
        <v>45420</v>
      </c>
      <c r="AM6" s="156">
        <v>45421</v>
      </c>
      <c r="AN6" s="156">
        <v>45422</v>
      </c>
      <c r="AO6" s="156">
        <v>45423</v>
      </c>
      <c r="AP6" s="156">
        <v>45424</v>
      </c>
      <c r="AQ6" s="156">
        <v>45425</v>
      </c>
      <c r="AR6" s="156">
        <v>45426</v>
      </c>
      <c r="AS6" s="156">
        <v>45427</v>
      </c>
      <c r="AT6" s="156">
        <v>45428</v>
      </c>
      <c r="AU6" s="156">
        <v>45429</v>
      </c>
      <c r="AV6" s="156">
        <v>45430</v>
      </c>
      <c r="AW6" s="156">
        <v>45431</v>
      </c>
      <c r="AX6" s="156">
        <v>45432</v>
      </c>
      <c r="AY6" s="156">
        <v>45433</v>
      </c>
      <c r="AZ6" s="156">
        <v>45434</v>
      </c>
      <c r="BA6" s="156">
        <v>45435</v>
      </c>
      <c r="BB6" s="156">
        <v>45436</v>
      </c>
      <c r="BC6" s="156">
        <v>45437</v>
      </c>
      <c r="BD6" s="156">
        <v>45438</v>
      </c>
      <c r="BE6" s="156">
        <v>45439</v>
      </c>
      <c r="BF6" s="156">
        <v>45440</v>
      </c>
      <c r="BG6" s="156">
        <v>45441</v>
      </c>
      <c r="BH6" s="156">
        <v>45442</v>
      </c>
      <c r="BI6" s="156">
        <v>45443</v>
      </c>
      <c r="BJ6" s="156">
        <v>45444</v>
      </c>
      <c r="BK6" s="156">
        <v>45445</v>
      </c>
    </row>
    <row r="7" ht="25.5" customHeight="1" spans="1:63">
      <c r="A7" s="131"/>
      <c r="B7" s="157">
        <v>1</v>
      </c>
      <c r="C7" s="158" t="s">
        <v>952</v>
      </c>
      <c r="D7" s="158"/>
      <c r="E7" s="159"/>
      <c r="F7" s="160"/>
      <c r="G7" s="160"/>
      <c r="H7" s="161"/>
      <c r="I7" s="161"/>
      <c r="J7" s="161"/>
      <c r="K7" s="161"/>
      <c r="L7" s="161"/>
      <c r="M7" s="161"/>
      <c r="N7" s="161"/>
      <c r="O7" s="161"/>
      <c r="P7" s="161"/>
      <c r="Q7" s="195"/>
      <c r="R7" s="161"/>
      <c r="S7" s="161"/>
      <c r="T7" s="161"/>
      <c r="U7" s="161"/>
      <c r="V7" s="161"/>
      <c r="W7" s="161"/>
      <c r="X7" s="161"/>
      <c r="Y7" s="193"/>
      <c r="Z7" s="193"/>
      <c r="AA7" s="193"/>
      <c r="AB7" s="193"/>
      <c r="AC7" s="193"/>
      <c r="AD7" s="193"/>
      <c r="AE7" s="193"/>
      <c r="AF7" s="193"/>
      <c r="AG7" s="193"/>
      <c r="AH7" s="193"/>
      <c r="AI7" s="197"/>
      <c r="AJ7" s="197"/>
      <c r="AK7" s="197"/>
      <c r="AL7" s="197"/>
      <c r="AM7" s="197"/>
      <c r="AN7" s="197"/>
      <c r="AO7" s="197"/>
      <c r="AP7" s="197"/>
      <c r="AQ7" s="197"/>
      <c r="AR7" s="197"/>
      <c r="AS7" s="197"/>
      <c r="AT7" s="197"/>
      <c r="AU7" s="197"/>
      <c r="AV7" s="197"/>
      <c r="AW7" s="197"/>
      <c r="AX7" s="197"/>
      <c r="AY7" s="197"/>
      <c r="AZ7" s="197"/>
      <c r="BA7" s="197"/>
      <c r="BB7" s="197"/>
      <c r="BC7" s="197"/>
      <c r="BD7" s="197"/>
      <c r="BE7" s="197"/>
      <c r="BF7" s="197"/>
      <c r="BG7" s="197"/>
      <c r="BH7" s="197"/>
      <c r="BI7" s="197"/>
      <c r="BJ7" s="197"/>
      <c r="BK7" s="197"/>
    </row>
    <row r="8" ht="25.5" customHeight="1" spans="1:63">
      <c r="A8" s="131"/>
      <c r="B8" s="157">
        <v>2</v>
      </c>
      <c r="C8" s="162" t="s">
        <v>953</v>
      </c>
      <c r="D8" s="162"/>
      <c r="E8" s="163" t="s">
        <v>960</v>
      </c>
      <c r="F8" s="160"/>
      <c r="G8" s="160"/>
      <c r="H8" s="160"/>
      <c r="I8" s="160"/>
      <c r="J8" s="160"/>
      <c r="K8" s="160"/>
      <c r="L8" s="160"/>
      <c r="M8" s="160"/>
      <c r="N8" s="160"/>
      <c r="O8" s="160"/>
      <c r="P8" s="160"/>
      <c r="Q8" s="160"/>
      <c r="R8" s="160"/>
      <c r="S8" s="161"/>
      <c r="T8" s="161"/>
      <c r="U8" s="161"/>
      <c r="V8" s="161"/>
      <c r="W8" s="161"/>
      <c r="X8" s="161"/>
      <c r="Y8" s="193"/>
      <c r="Z8" s="193"/>
      <c r="AA8" s="193"/>
      <c r="AB8" s="193"/>
      <c r="AC8" s="193"/>
      <c r="AD8" s="193"/>
      <c r="AE8" s="193"/>
      <c r="AF8" s="193"/>
      <c r="AG8" s="193"/>
      <c r="AH8" s="193"/>
      <c r="AI8" s="197"/>
      <c r="AJ8" s="197"/>
      <c r="AK8" s="197"/>
      <c r="AL8" s="197"/>
      <c r="AM8" s="197"/>
      <c r="AN8" s="197"/>
      <c r="AO8" s="197"/>
      <c r="AP8" s="197"/>
      <c r="AQ8" s="197"/>
      <c r="AR8" s="197"/>
      <c r="AS8" s="197"/>
      <c r="AT8" s="197"/>
      <c r="AU8" s="197"/>
      <c r="AV8" s="197"/>
      <c r="AW8" s="197"/>
      <c r="AX8" s="197"/>
      <c r="AY8" s="197"/>
      <c r="AZ8" s="197"/>
      <c r="BA8" s="197"/>
      <c r="BB8" s="197"/>
      <c r="BC8" s="197"/>
      <c r="BD8" s="197"/>
      <c r="BE8" s="197"/>
      <c r="BF8" s="197"/>
      <c r="BG8" s="197"/>
      <c r="BH8" s="197"/>
      <c r="BI8" s="197"/>
      <c r="BJ8" s="197"/>
      <c r="BK8" s="197"/>
    </row>
    <row r="9" ht="15.8" customHeight="1" outlineLevel="1" spans="1:63">
      <c r="A9" s="131"/>
      <c r="B9" s="157"/>
      <c r="C9" s="164">
        <v>2.1</v>
      </c>
      <c r="D9" s="162" t="s">
        <v>954</v>
      </c>
      <c r="E9" s="165"/>
      <c r="F9" s="161"/>
      <c r="G9" s="166"/>
      <c r="H9" s="166"/>
      <c r="I9" s="161"/>
      <c r="J9" s="161"/>
      <c r="K9" s="161"/>
      <c r="L9" s="161"/>
      <c r="M9" s="161"/>
      <c r="N9" s="161"/>
      <c r="O9" s="161"/>
      <c r="P9" s="161"/>
      <c r="Q9" s="195"/>
      <c r="R9" s="161"/>
      <c r="S9" s="161"/>
      <c r="T9" s="161"/>
      <c r="U9" s="161"/>
      <c r="V9" s="161"/>
      <c r="W9" s="161"/>
      <c r="X9" s="161"/>
      <c r="Y9" s="193"/>
      <c r="Z9" s="193"/>
      <c r="AA9" s="193"/>
      <c r="AB9" s="193"/>
      <c r="AC9" s="193"/>
      <c r="AD9" s="193"/>
      <c r="AE9" s="193"/>
      <c r="AF9" s="193"/>
      <c r="AG9" s="193"/>
      <c r="AH9" s="193"/>
      <c r="AI9" s="197"/>
      <c r="AJ9" s="197"/>
      <c r="AK9" s="197"/>
      <c r="AL9" s="197"/>
      <c r="AM9" s="197"/>
      <c r="AN9" s="197"/>
      <c r="AO9" s="197"/>
      <c r="AP9" s="197"/>
      <c r="AQ9" s="197"/>
      <c r="AR9" s="197"/>
      <c r="AS9" s="197"/>
      <c r="AT9" s="197"/>
      <c r="AU9" s="197"/>
      <c r="AV9" s="197"/>
      <c r="AW9" s="197"/>
      <c r="AX9" s="197"/>
      <c r="AY9" s="197"/>
      <c r="AZ9" s="197"/>
      <c r="BA9" s="197"/>
      <c r="BB9" s="197"/>
      <c r="BC9" s="197"/>
      <c r="BD9" s="197"/>
      <c r="BE9" s="197"/>
      <c r="BF9" s="197"/>
      <c r="BG9" s="197"/>
      <c r="BH9" s="197"/>
      <c r="BI9" s="197"/>
      <c r="BJ9" s="197"/>
      <c r="BK9" s="197"/>
    </row>
    <row r="10" ht="15.8" customHeight="1" outlineLevel="1" spans="1:63">
      <c r="A10" s="131"/>
      <c r="B10" s="157"/>
      <c r="C10" s="164">
        <v>2.2</v>
      </c>
      <c r="D10" s="162" t="s">
        <v>955</v>
      </c>
      <c r="E10" s="165"/>
      <c r="F10" s="166"/>
      <c r="G10" s="166"/>
      <c r="H10" s="166"/>
      <c r="I10" s="161"/>
      <c r="J10" s="161"/>
      <c r="K10" s="161"/>
      <c r="L10" s="161"/>
      <c r="M10" s="161"/>
      <c r="N10" s="161"/>
      <c r="O10" s="161"/>
      <c r="P10" s="161"/>
      <c r="Q10" s="195"/>
      <c r="R10" s="161"/>
      <c r="S10" s="161"/>
      <c r="T10" s="161"/>
      <c r="U10" s="161"/>
      <c r="V10" s="161"/>
      <c r="W10" s="161"/>
      <c r="X10" s="161"/>
      <c r="Y10" s="193"/>
      <c r="Z10" s="193"/>
      <c r="AA10" s="193"/>
      <c r="AB10" s="193"/>
      <c r="AC10" s="193"/>
      <c r="AD10" s="193"/>
      <c r="AE10" s="193"/>
      <c r="AF10" s="193"/>
      <c r="AG10" s="193"/>
      <c r="AH10" s="193"/>
      <c r="AI10" s="197"/>
      <c r="AJ10" s="197"/>
      <c r="AK10" s="197"/>
      <c r="AL10" s="197"/>
      <c r="AM10" s="197"/>
      <c r="AN10" s="197"/>
      <c r="AO10" s="197"/>
      <c r="AP10" s="197"/>
      <c r="AQ10" s="197"/>
      <c r="AR10" s="197"/>
      <c r="AS10" s="197"/>
      <c r="AT10" s="197"/>
      <c r="AU10" s="197"/>
      <c r="AV10" s="197"/>
      <c r="AW10" s="197"/>
      <c r="AX10" s="197"/>
      <c r="AY10" s="197"/>
      <c r="AZ10" s="197"/>
      <c r="BA10" s="197"/>
      <c r="BB10" s="197"/>
      <c r="BC10" s="197"/>
      <c r="BD10" s="197"/>
      <c r="BE10" s="197"/>
      <c r="BF10" s="197"/>
      <c r="BG10" s="197"/>
      <c r="BH10" s="197"/>
      <c r="BI10" s="197"/>
      <c r="BJ10" s="197"/>
      <c r="BK10" s="197"/>
    </row>
    <row r="11" ht="15.8" customHeight="1" outlineLevel="1" spans="1:63">
      <c r="A11" s="131"/>
      <c r="B11" s="157"/>
      <c r="C11" s="164">
        <v>2.3</v>
      </c>
      <c r="D11" s="162" t="s">
        <v>956</v>
      </c>
      <c r="E11" s="167"/>
      <c r="F11" s="161"/>
      <c r="G11" s="161"/>
      <c r="H11" s="166"/>
      <c r="I11" s="166"/>
      <c r="J11" s="166"/>
      <c r="K11" s="166"/>
      <c r="L11" s="166"/>
      <c r="M11" s="166"/>
      <c r="N11" s="190"/>
      <c r="O11" s="190"/>
      <c r="P11" s="190"/>
      <c r="Q11" s="190"/>
      <c r="R11" s="190"/>
      <c r="S11" s="161"/>
      <c r="T11" s="161"/>
      <c r="U11" s="161"/>
      <c r="V11" s="161"/>
      <c r="W11" s="161"/>
      <c r="X11" s="161"/>
      <c r="Y11" s="193"/>
      <c r="Z11" s="193"/>
      <c r="AA11" s="193"/>
      <c r="AB11" s="193"/>
      <c r="AC11" s="193"/>
      <c r="AD11" s="193"/>
      <c r="AE11" s="193"/>
      <c r="AF11" s="193"/>
      <c r="AG11" s="193"/>
      <c r="AH11" s="193"/>
      <c r="AI11" s="197"/>
      <c r="AJ11" s="197"/>
      <c r="AK11" s="197"/>
      <c r="AL11" s="197"/>
      <c r="AM11" s="197"/>
      <c r="AN11" s="197"/>
      <c r="AO11" s="197"/>
      <c r="AP11" s="197"/>
      <c r="AQ11" s="197"/>
      <c r="AR11" s="197"/>
      <c r="AS11" s="197"/>
      <c r="AT11" s="197"/>
      <c r="AU11" s="197"/>
      <c r="AV11" s="197"/>
      <c r="AW11" s="197"/>
      <c r="AX11" s="197"/>
      <c r="AY11" s="197"/>
      <c r="AZ11" s="197"/>
      <c r="BA11" s="197"/>
      <c r="BB11" s="197"/>
      <c r="BC11" s="197"/>
      <c r="BD11" s="197"/>
      <c r="BE11" s="197"/>
      <c r="BF11" s="197"/>
      <c r="BG11" s="197"/>
      <c r="BH11" s="197"/>
      <c r="BI11" s="197"/>
      <c r="BJ11" s="197"/>
      <c r="BK11" s="197"/>
    </row>
    <row r="12" ht="15.8" customHeight="1" outlineLevel="1" spans="1:63">
      <c r="A12" s="131"/>
      <c r="B12" s="157"/>
      <c r="C12" s="164">
        <v>2.4</v>
      </c>
      <c r="D12" s="162" t="s">
        <v>957</v>
      </c>
      <c r="E12" s="167"/>
      <c r="F12" s="161"/>
      <c r="G12" s="161"/>
      <c r="H12" s="166"/>
      <c r="I12" s="166"/>
      <c r="J12" s="166"/>
      <c r="K12" s="166"/>
      <c r="L12" s="166"/>
      <c r="M12" s="161"/>
      <c r="N12" s="161"/>
      <c r="O12" s="161"/>
      <c r="P12" s="161"/>
      <c r="Q12" s="195"/>
      <c r="R12" s="161"/>
      <c r="S12" s="161"/>
      <c r="T12" s="161"/>
      <c r="U12" s="161"/>
      <c r="V12" s="161"/>
      <c r="W12" s="161"/>
      <c r="X12" s="161"/>
      <c r="Y12" s="193"/>
      <c r="Z12" s="193"/>
      <c r="AA12" s="193"/>
      <c r="AB12" s="193"/>
      <c r="AC12" s="193"/>
      <c r="AD12" s="193"/>
      <c r="AE12" s="193"/>
      <c r="AF12" s="193"/>
      <c r="AG12" s="193"/>
      <c r="AH12" s="193"/>
      <c r="AI12" s="197"/>
      <c r="AJ12" s="197"/>
      <c r="AK12" s="197"/>
      <c r="AL12" s="197"/>
      <c r="AM12" s="197"/>
      <c r="AN12" s="197"/>
      <c r="AO12" s="197"/>
      <c r="AP12" s="197"/>
      <c r="AQ12" s="197"/>
      <c r="AR12" s="197"/>
      <c r="AS12" s="197"/>
      <c r="AT12" s="197"/>
      <c r="AU12" s="197"/>
      <c r="AV12" s="197"/>
      <c r="AW12" s="197"/>
      <c r="AX12" s="197"/>
      <c r="AY12" s="197"/>
      <c r="AZ12" s="197"/>
      <c r="BA12" s="197"/>
      <c r="BB12" s="197"/>
      <c r="BC12" s="197"/>
      <c r="BD12" s="197"/>
      <c r="BE12" s="197"/>
      <c r="BF12" s="197"/>
      <c r="BG12" s="197"/>
      <c r="BH12" s="197"/>
      <c r="BI12" s="197"/>
      <c r="BJ12" s="197"/>
      <c r="BK12" s="197"/>
    </row>
    <row r="13" spans="1:63">
      <c r="A13" s="131"/>
      <c r="B13" s="157">
        <v>3</v>
      </c>
      <c r="C13" s="162" t="s">
        <v>1300</v>
      </c>
      <c r="D13" s="162"/>
      <c r="E13" s="163" t="s">
        <v>960</v>
      </c>
      <c r="F13" s="161"/>
      <c r="G13" s="161"/>
      <c r="H13" s="160"/>
      <c r="I13" s="160"/>
      <c r="J13" s="160"/>
      <c r="K13" s="160"/>
      <c r="L13" s="160"/>
      <c r="M13" s="160"/>
      <c r="N13" s="160"/>
      <c r="O13" s="160"/>
      <c r="P13" s="160"/>
      <c r="Q13" s="160"/>
      <c r="R13" s="160"/>
      <c r="S13" s="160"/>
      <c r="T13" s="160"/>
      <c r="U13" s="160"/>
      <c r="V13" s="160"/>
      <c r="W13" s="196"/>
      <c r="X13" s="196"/>
      <c r="Y13" s="196"/>
      <c r="Z13" s="196"/>
      <c r="AA13" s="196"/>
      <c r="AB13" s="196"/>
      <c r="AC13" s="196"/>
      <c r="AD13" s="196"/>
      <c r="AE13" s="196"/>
      <c r="AF13" s="196"/>
      <c r="AG13" s="196"/>
      <c r="AH13" s="196"/>
      <c r="AI13" s="197"/>
      <c r="AJ13" s="197"/>
      <c r="AK13" s="197"/>
      <c r="AL13" s="197"/>
      <c r="AM13" s="197"/>
      <c r="AN13" s="197"/>
      <c r="AO13" s="197"/>
      <c r="AP13" s="197"/>
      <c r="AQ13" s="197"/>
      <c r="AR13" s="197"/>
      <c r="AS13" s="197"/>
      <c r="AT13" s="197"/>
      <c r="AU13" s="197"/>
      <c r="AV13" s="197"/>
      <c r="AW13" s="197"/>
      <c r="AX13" s="197"/>
      <c r="AY13" s="197"/>
      <c r="AZ13" s="197"/>
      <c r="BA13" s="197"/>
      <c r="BB13" s="197"/>
      <c r="BC13" s="197"/>
      <c r="BD13" s="197"/>
      <c r="BE13" s="197"/>
      <c r="BF13" s="197"/>
      <c r="BG13" s="197"/>
      <c r="BH13" s="197"/>
      <c r="BI13" s="197"/>
      <c r="BJ13" s="197"/>
      <c r="BK13" s="197"/>
    </row>
    <row r="14" s="129" customFormat="1" ht="14.95" customHeight="1" spans="1:63">
      <c r="A14" s="130"/>
      <c r="B14" s="168"/>
      <c r="C14" s="164">
        <v>3.1</v>
      </c>
      <c r="D14" s="169" t="s">
        <v>959</v>
      </c>
      <c r="E14" s="163" t="s">
        <v>960</v>
      </c>
      <c r="F14" s="170"/>
      <c r="G14" s="170"/>
      <c r="H14" s="171"/>
      <c r="I14" s="177"/>
      <c r="J14" s="177"/>
      <c r="K14" s="166"/>
      <c r="L14" s="166"/>
      <c r="M14" s="166"/>
      <c r="N14" s="166"/>
      <c r="O14" s="166"/>
      <c r="P14" s="166"/>
      <c r="Q14" s="166"/>
      <c r="R14" s="166"/>
      <c r="S14" s="171"/>
      <c r="T14" s="171"/>
      <c r="U14" s="171"/>
      <c r="V14" s="171"/>
      <c r="W14" s="171"/>
      <c r="X14" s="191"/>
      <c r="Y14" s="193"/>
      <c r="Z14" s="193"/>
      <c r="AA14" s="193"/>
      <c r="AB14" s="193"/>
      <c r="AC14" s="193"/>
      <c r="AD14" s="193"/>
      <c r="AE14" s="193"/>
      <c r="AF14" s="193"/>
      <c r="AG14" s="193"/>
      <c r="AH14" s="193"/>
      <c r="AI14" s="197"/>
      <c r="AJ14" s="197"/>
      <c r="AK14" s="197"/>
      <c r="AL14" s="197"/>
      <c r="AM14" s="197"/>
      <c r="AN14" s="197"/>
      <c r="AO14" s="197"/>
      <c r="AP14" s="197"/>
      <c r="AQ14" s="197"/>
      <c r="AR14" s="197"/>
      <c r="AS14" s="197"/>
      <c r="AT14" s="197"/>
      <c r="AU14" s="197"/>
      <c r="AV14" s="197"/>
      <c r="AW14" s="197"/>
      <c r="AX14" s="197"/>
      <c r="AY14" s="197"/>
      <c r="AZ14" s="197"/>
      <c r="BA14" s="197"/>
      <c r="BB14" s="197"/>
      <c r="BC14" s="197"/>
      <c r="BD14" s="197"/>
      <c r="BE14" s="197"/>
      <c r="BF14" s="197"/>
      <c r="BG14" s="197"/>
      <c r="BH14" s="197"/>
      <c r="BI14" s="197"/>
      <c r="BJ14" s="197"/>
      <c r="BK14" s="197"/>
    </row>
    <row r="15" s="129" customFormat="1" ht="14.95" customHeight="1" outlineLevel="1" spans="1:63">
      <c r="A15" s="130"/>
      <c r="B15" s="172"/>
      <c r="C15" s="164"/>
      <c r="D15" s="173" t="s">
        <v>961</v>
      </c>
      <c r="E15" s="167"/>
      <c r="F15" s="170"/>
      <c r="G15" s="170"/>
      <c r="H15" s="171"/>
      <c r="I15" s="178"/>
      <c r="J15" s="178"/>
      <c r="K15" s="178"/>
      <c r="L15" s="171"/>
      <c r="M15" s="171"/>
      <c r="N15" s="171"/>
      <c r="O15" s="191"/>
      <c r="P15" s="191"/>
      <c r="Q15" s="195"/>
      <c r="R15" s="191"/>
      <c r="S15" s="191"/>
      <c r="T15" s="191"/>
      <c r="U15" s="191"/>
      <c r="V15" s="191"/>
      <c r="W15" s="191"/>
      <c r="X15" s="191"/>
      <c r="Y15" s="193"/>
      <c r="Z15" s="193"/>
      <c r="AA15" s="193"/>
      <c r="AB15" s="193"/>
      <c r="AC15" s="193"/>
      <c r="AD15" s="193"/>
      <c r="AE15" s="193"/>
      <c r="AF15" s="193"/>
      <c r="AG15" s="193"/>
      <c r="AH15" s="193"/>
      <c r="AI15" s="197"/>
      <c r="AJ15" s="197"/>
      <c r="AK15" s="197"/>
      <c r="AL15" s="197"/>
      <c r="AM15" s="197"/>
      <c r="AN15" s="197"/>
      <c r="AO15" s="197"/>
      <c r="AP15" s="197"/>
      <c r="AQ15" s="197"/>
      <c r="AR15" s="197"/>
      <c r="AS15" s="197"/>
      <c r="AT15" s="197"/>
      <c r="AU15" s="197"/>
      <c r="AV15" s="197"/>
      <c r="AW15" s="197"/>
      <c r="AX15" s="197"/>
      <c r="AY15" s="197"/>
      <c r="AZ15" s="197"/>
      <c r="BA15" s="197"/>
      <c r="BB15" s="197"/>
      <c r="BC15" s="197"/>
      <c r="BD15" s="197"/>
      <c r="BE15" s="197"/>
      <c r="BF15" s="197"/>
      <c r="BG15" s="197"/>
      <c r="BH15" s="197"/>
      <c r="BI15" s="197"/>
      <c r="BJ15" s="197"/>
      <c r="BK15" s="197"/>
    </row>
    <row r="16" s="129" customFormat="1" ht="14.95" customHeight="1" outlineLevel="1" spans="1:63">
      <c r="A16" s="130"/>
      <c r="B16" s="172"/>
      <c r="C16" s="164"/>
      <c r="D16" s="173" t="s">
        <v>962</v>
      </c>
      <c r="E16" s="167"/>
      <c r="F16" s="170"/>
      <c r="G16" s="170"/>
      <c r="H16" s="171"/>
      <c r="I16" s="178"/>
      <c r="J16" s="178"/>
      <c r="K16" s="178"/>
      <c r="L16" s="171"/>
      <c r="M16" s="171"/>
      <c r="N16" s="171"/>
      <c r="O16" s="191"/>
      <c r="P16" s="191"/>
      <c r="Q16" s="195"/>
      <c r="R16" s="191"/>
      <c r="S16" s="191"/>
      <c r="T16" s="191"/>
      <c r="U16" s="191"/>
      <c r="V16" s="191"/>
      <c r="W16" s="191"/>
      <c r="X16" s="191"/>
      <c r="Y16" s="193"/>
      <c r="Z16" s="193"/>
      <c r="AA16" s="193"/>
      <c r="AB16" s="193"/>
      <c r="AC16" s="193"/>
      <c r="AD16" s="193"/>
      <c r="AE16" s="193"/>
      <c r="AF16" s="193"/>
      <c r="AG16" s="193"/>
      <c r="AH16" s="193"/>
      <c r="AI16" s="197"/>
      <c r="AJ16" s="197"/>
      <c r="AK16" s="197"/>
      <c r="AL16" s="197"/>
      <c r="AM16" s="197"/>
      <c r="AN16" s="197"/>
      <c r="AO16" s="197"/>
      <c r="AP16" s="197"/>
      <c r="AQ16" s="197"/>
      <c r="AR16" s="197"/>
      <c r="AS16" s="197"/>
      <c r="AT16" s="197"/>
      <c r="AU16" s="197"/>
      <c r="AV16" s="197"/>
      <c r="AW16" s="197"/>
      <c r="AX16" s="197"/>
      <c r="AY16" s="197"/>
      <c r="AZ16" s="197"/>
      <c r="BA16" s="197"/>
      <c r="BB16" s="197"/>
      <c r="BC16" s="197"/>
      <c r="BD16" s="197"/>
      <c r="BE16" s="197"/>
      <c r="BF16" s="197"/>
      <c r="BG16" s="197"/>
      <c r="BH16" s="197"/>
      <c r="BI16" s="197"/>
      <c r="BJ16" s="197"/>
      <c r="BK16" s="197"/>
    </row>
    <row r="17" s="129" customFormat="1" ht="14.95" customHeight="1" outlineLevel="1" spans="1:63">
      <c r="A17" s="130"/>
      <c r="B17" s="172"/>
      <c r="C17" s="164"/>
      <c r="D17" s="173" t="s">
        <v>963</v>
      </c>
      <c r="E17" s="167"/>
      <c r="F17" s="170"/>
      <c r="G17" s="170"/>
      <c r="H17" s="171"/>
      <c r="I17" s="171"/>
      <c r="J17" s="171"/>
      <c r="K17" s="171"/>
      <c r="L17" s="178"/>
      <c r="M17" s="178"/>
      <c r="N17" s="178"/>
      <c r="O17" s="171"/>
      <c r="P17" s="171"/>
      <c r="Q17" s="191"/>
      <c r="R17" s="191"/>
      <c r="S17" s="191"/>
      <c r="T17" s="191"/>
      <c r="U17" s="191"/>
      <c r="V17" s="191"/>
      <c r="W17" s="191"/>
      <c r="X17" s="191"/>
      <c r="Y17" s="193"/>
      <c r="Z17" s="193"/>
      <c r="AA17" s="193"/>
      <c r="AB17" s="193"/>
      <c r="AC17" s="193"/>
      <c r="AD17" s="193"/>
      <c r="AE17" s="193"/>
      <c r="AF17" s="193"/>
      <c r="AG17" s="193"/>
      <c r="AH17" s="193"/>
      <c r="AI17" s="197"/>
      <c r="AJ17" s="197"/>
      <c r="AK17" s="197"/>
      <c r="AL17" s="197"/>
      <c r="AM17" s="197"/>
      <c r="AN17" s="197"/>
      <c r="AO17" s="197"/>
      <c r="AP17" s="197"/>
      <c r="AQ17" s="197"/>
      <c r="AR17" s="197"/>
      <c r="AS17" s="197"/>
      <c r="AT17" s="197"/>
      <c r="AU17" s="197"/>
      <c r="AV17" s="197"/>
      <c r="AW17" s="197"/>
      <c r="AX17" s="197"/>
      <c r="AY17" s="197"/>
      <c r="AZ17" s="197"/>
      <c r="BA17" s="197"/>
      <c r="BB17" s="197"/>
      <c r="BC17" s="197"/>
      <c r="BD17" s="197"/>
      <c r="BE17" s="197"/>
      <c r="BF17" s="197"/>
      <c r="BG17" s="197"/>
      <c r="BH17" s="197"/>
      <c r="BI17" s="197"/>
      <c r="BJ17" s="197"/>
      <c r="BK17" s="197"/>
    </row>
    <row r="18" s="129" customFormat="1" ht="14.95" customHeight="1" outlineLevel="1" spans="1:63">
      <c r="A18" s="130"/>
      <c r="B18" s="172"/>
      <c r="C18" s="164"/>
      <c r="D18" s="173" t="s">
        <v>964</v>
      </c>
      <c r="E18" s="167"/>
      <c r="F18" s="170"/>
      <c r="G18" s="170"/>
      <c r="H18" s="171"/>
      <c r="I18" s="171"/>
      <c r="J18" s="171"/>
      <c r="K18" s="171"/>
      <c r="L18" s="171"/>
      <c r="M18" s="171"/>
      <c r="N18" s="171"/>
      <c r="O18" s="178"/>
      <c r="P18" s="171"/>
      <c r="Q18" s="191"/>
      <c r="R18" s="191"/>
      <c r="S18" s="191"/>
      <c r="T18" s="191"/>
      <c r="U18" s="191"/>
      <c r="V18" s="191"/>
      <c r="W18" s="191"/>
      <c r="X18" s="191"/>
      <c r="Y18" s="193"/>
      <c r="Z18" s="193"/>
      <c r="AA18" s="193"/>
      <c r="AB18" s="193"/>
      <c r="AC18" s="193"/>
      <c r="AD18" s="193"/>
      <c r="AE18" s="193"/>
      <c r="AF18" s="193"/>
      <c r="AG18" s="193"/>
      <c r="AH18" s="193"/>
      <c r="AI18" s="197"/>
      <c r="AJ18" s="197"/>
      <c r="AK18" s="197"/>
      <c r="AL18" s="197"/>
      <c r="AM18" s="197"/>
      <c r="AN18" s="197"/>
      <c r="AO18" s="197"/>
      <c r="AP18" s="197"/>
      <c r="AQ18" s="197"/>
      <c r="AR18" s="197"/>
      <c r="AS18" s="197"/>
      <c r="AT18" s="197"/>
      <c r="AU18" s="197"/>
      <c r="AV18" s="197"/>
      <c r="AW18" s="197"/>
      <c r="AX18" s="197"/>
      <c r="AY18" s="197"/>
      <c r="AZ18" s="197"/>
      <c r="BA18" s="197"/>
      <c r="BB18" s="197"/>
      <c r="BC18" s="197"/>
      <c r="BD18" s="197"/>
      <c r="BE18" s="197"/>
      <c r="BF18" s="197"/>
      <c r="BG18" s="197"/>
      <c r="BH18" s="197"/>
      <c r="BI18" s="197"/>
      <c r="BJ18" s="197"/>
      <c r="BK18" s="197"/>
    </row>
    <row r="19" s="129" customFormat="1" ht="14.95" customHeight="1" outlineLevel="1" spans="1:63">
      <c r="A19" s="130"/>
      <c r="B19" s="172"/>
      <c r="C19" s="164"/>
      <c r="D19" s="173" t="s">
        <v>965</v>
      </c>
      <c r="E19" s="167"/>
      <c r="F19" s="170"/>
      <c r="G19" s="170"/>
      <c r="H19" s="171"/>
      <c r="I19" s="171"/>
      <c r="J19" s="171"/>
      <c r="K19" s="171"/>
      <c r="L19" s="171"/>
      <c r="M19" s="171"/>
      <c r="N19" s="171"/>
      <c r="O19" s="178"/>
      <c r="P19" s="178"/>
      <c r="Q19" s="178"/>
      <c r="R19" s="178"/>
      <c r="S19" s="178"/>
      <c r="T19" s="178"/>
      <c r="U19" s="191"/>
      <c r="V19" s="191"/>
      <c r="W19" s="191"/>
      <c r="X19" s="191"/>
      <c r="Y19" s="193"/>
      <c r="Z19" s="193"/>
      <c r="AA19" s="193"/>
      <c r="AB19" s="193"/>
      <c r="AC19" s="193"/>
      <c r="AD19" s="193"/>
      <c r="AE19" s="193"/>
      <c r="AF19" s="193"/>
      <c r="AG19" s="193"/>
      <c r="AH19" s="193"/>
      <c r="AI19" s="197"/>
      <c r="AJ19" s="197"/>
      <c r="AK19" s="197"/>
      <c r="AL19" s="197"/>
      <c r="AM19" s="197"/>
      <c r="AN19" s="197"/>
      <c r="AO19" s="197"/>
      <c r="AP19" s="197"/>
      <c r="AQ19" s="197"/>
      <c r="AR19" s="197"/>
      <c r="AS19" s="197"/>
      <c r="AT19" s="197"/>
      <c r="AU19" s="197"/>
      <c r="AV19" s="197"/>
      <c r="AW19" s="197"/>
      <c r="AX19" s="197"/>
      <c r="AY19" s="197"/>
      <c r="AZ19" s="197"/>
      <c r="BA19" s="197"/>
      <c r="BB19" s="197"/>
      <c r="BC19" s="197"/>
      <c r="BD19" s="197"/>
      <c r="BE19" s="197"/>
      <c r="BF19" s="197"/>
      <c r="BG19" s="197"/>
      <c r="BH19" s="197"/>
      <c r="BI19" s="197"/>
      <c r="BJ19" s="197"/>
      <c r="BK19" s="197"/>
    </row>
    <row r="20" ht="14.95" customHeight="1" spans="1:63">
      <c r="A20" s="131"/>
      <c r="B20" s="174"/>
      <c r="C20" s="164">
        <v>3.2</v>
      </c>
      <c r="D20" s="169" t="s">
        <v>966</v>
      </c>
      <c r="E20" s="163"/>
      <c r="F20" s="175"/>
      <c r="G20" s="175"/>
      <c r="H20" s="171"/>
      <c r="I20" s="177"/>
      <c r="J20" s="177"/>
      <c r="K20" s="177"/>
      <c r="L20" s="177"/>
      <c r="M20" s="177"/>
      <c r="N20" s="177"/>
      <c r="O20" s="177"/>
      <c r="P20" s="177"/>
      <c r="Q20" s="177"/>
      <c r="R20" s="177"/>
      <c r="S20" s="171"/>
      <c r="T20" s="171"/>
      <c r="U20" s="171"/>
      <c r="V20" s="171"/>
      <c r="W20" s="171"/>
      <c r="X20" s="191"/>
      <c r="Y20" s="192"/>
      <c r="Z20" s="192"/>
      <c r="AA20" s="192"/>
      <c r="AB20" s="192"/>
      <c r="AC20" s="192"/>
      <c r="AD20" s="192"/>
      <c r="AE20" s="192"/>
      <c r="AF20" s="192"/>
      <c r="AG20" s="192"/>
      <c r="AH20" s="192"/>
      <c r="AI20" s="197"/>
      <c r="AJ20" s="197"/>
      <c r="AK20" s="197"/>
      <c r="AL20" s="197"/>
      <c r="AM20" s="197"/>
      <c r="AN20" s="197"/>
      <c r="AO20" s="197"/>
      <c r="AP20" s="197"/>
      <c r="AQ20" s="197"/>
      <c r="AR20" s="197"/>
      <c r="AS20" s="197"/>
      <c r="AT20" s="197"/>
      <c r="AU20" s="197"/>
      <c r="AV20" s="197"/>
      <c r="AW20" s="197"/>
      <c r="AX20" s="197"/>
      <c r="AY20" s="197"/>
      <c r="AZ20" s="197"/>
      <c r="BA20" s="197"/>
      <c r="BB20" s="197"/>
      <c r="BC20" s="197"/>
      <c r="BD20" s="197"/>
      <c r="BE20" s="197"/>
      <c r="BF20" s="197"/>
      <c r="BG20" s="197"/>
      <c r="BH20" s="197"/>
      <c r="BI20" s="197"/>
      <c r="BJ20" s="197"/>
      <c r="BK20" s="197"/>
    </row>
    <row r="21" s="129" customFormat="1" ht="14.95" customHeight="1" outlineLevel="1" spans="1:63">
      <c r="A21" s="130"/>
      <c r="B21" s="172"/>
      <c r="C21" s="164"/>
      <c r="D21" s="173" t="s">
        <v>968</v>
      </c>
      <c r="E21" s="167"/>
      <c r="F21" s="170"/>
      <c r="G21" s="170"/>
      <c r="H21" s="171"/>
      <c r="I21" s="178"/>
      <c r="J21" s="178"/>
      <c r="K21" s="178"/>
      <c r="L21" s="178"/>
      <c r="M21" s="170"/>
      <c r="N21" s="171"/>
      <c r="O21" s="191"/>
      <c r="P21" s="191"/>
      <c r="Q21" s="195"/>
      <c r="R21" s="191"/>
      <c r="S21" s="171"/>
      <c r="T21" s="191"/>
      <c r="U21" s="191"/>
      <c r="V21" s="191"/>
      <c r="W21" s="191"/>
      <c r="X21" s="191"/>
      <c r="Y21" s="193"/>
      <c r="Z21" s="193"/>
      <c r="AA21" s="193"/>
      <c r="AB21" s="193"/>
      <c r="AC21" s="193"/>
      <c r="AD21" s="193"/>
      <c r="AE21" s="193"/>
      <c r="AF21" s="193"/>
      <c r="AG21" s="193"/>
      <c r="AH21" s="193"/>
      <c r="AI21" s="197"/>
      <c r="AJ21" s="197"/>
      <c r="AK21" s="197"/>
      <c r="AL21" s="197"/>
      <c r="AM21" s="197"/>
      <c r="AN21" s="197"/>
      <c r="AO21" s="197"/>
      <c r="AP21" s="197"/>
      <c r="AQ21" s="197"/>
      <c r="AR21" s="197"/>
      <c r="AS21" s="197"/>
      <c r="AT21" s="197"/>
      <c r="AU21" s="197"/>
      <c r="AV21" s="197"/>
      <c r="AW21" s="197"/>
      <c r="AX21" s="197"/>
      <c r="AY21" s="197"/>
      <c r="AZ21" s="197"/>
      <c r="BA21" s="197"/>
      <c r="BB21" s="197"/>
      <c r="BC21" s="197"/>
      <c r="BD21" s="197"/>
      <c r="BE21" s="197"/>
      <c r="BF21" s="197"/>
      <c r="BG21" s="197"/>
      <c r="BH21" s="197"/>
      <c r="BI21" s="197"/>
      <c r="BJ21" s="197"/>
      <c r="BK21" s="197"/>
    </row>
    <row r="22" s="129" customFormat="1" ht="14.95" customHeight="1" outlineLevel="1" spans="1:63">
      <c r="A22" s="130"/>
      <c r="B22" s="172"/>
      <c r="C22" s="164"/>
      <c r="D22" s="173" t="s">
        <v>969</v>
      </c>
      <c r="E22" s="167"/>
      <c r="F22" s="170"/>
      <c r="G22" s="170"/>
      <c r="H22" s="171"/>
      <c r="I22" s="171"/>
      <c r="J22" s="171"/>
      <c r="K22" s="171"/>
      <c r="L22" s="171"/>
      <c r="M22" s="178"/>
      <c r="N22" s="171"/>
      <c r="O22" s="171"/>
      <c r="P22" s="191"/>
      <c r="Q22" s="191"/>
      <c r="R22" s="191"/>
      <c r="S22" s="171"/>
      <c r="T22" s="191"/>
      <c r="U22" s="191"/>
      <c r="V22" s="191"/>
      <c r="W22" s="191"/>
      <c r="X22" s="191"/>
      <c r="Y22" s="193"/>
      <c r="Z22" s="193"/>
      <c r="AA22" s="193"/>
      <c r="AB22" s="193"/>
      <c r="AC22" s="193"/>
      <c r="AD22" s="193"/>
      <c r="AE22" s="193"/>
      <c r="AF22" s="193"/>
      <c r="AG22" s="193"/>
      <c r="AH22" s="193"/>
      <c r="AI22" s="197"/>
      <c r="AJ22" s="197"/>
      <c r="AK22" s="197"/>
      <c r="AL22" s="197"/>
      <c r="AM22" s="197"/>
      <c r="AN22" s="197"/>
      <c r="AO22" s="197"/>
      <c r="AP22" s="197"/>
      <c r="AQ22" s="197"/>
      <c r="AR22" s="197"/>
      <c r="AS22" s="197"/>
      <c r="AT22" s="197"/>
      <c r="AU22" s="197"/>
      <c r="AV22" s="197"/>
      <c r="AW22" s="197"/>
      <c r="AX22" s="197"/>
      <c r="AY22" s="197"/>
      <c r="AZ22" s="197"/>
      <c r="BA22" s="197"/>
      <c r="BB22" s="197"/>
      <c r="BC22" s="197"/>
      <c r="BD22" s="197"/>
      <c r="BE22" s="197"/>
      <c r="BF22" s="197"/>
      <c r="BG22" s="197"/>
      <c r="BH22" s="197"/>
      <c r="BI22" s="197"/>
      <c r="BJ22" s="197"/>
      <c r="BK22" s="197"/>
    </row>
    <row r="23" s="129" customFormat="1" ht="25.5" customHeight="1" outlineLevel="1" spans="1:63">
      <c r="A23" s="130"/>
      <c r="B23" s="172"/>
      <c r="C23" s="164"/>
      <c r="D23" s="176" t="s">
        <v>1301</v>
      </c>
      <c r="E23" s="167"/>
      <c r="F23" s="170"/>
      <c r="G23" s="170"/>
      <c r="H23" s="171"/>
      <c r="I23" s="171"/>
      <c r="J23" s="171"/>
      <c r="K23" s="171"/>
      <c r="L23" s="171"/>
      <c r="M23" s="171"/>
      <c r="N23" s="178"/>
      <c r="O23" s="171"/>
      <c r="P23" s="191"/>
      <c r="Q23" s="191"/>
      <c r="R23" s="191"/>
      <c r="S23" s="171"/>
      <c r="T23" s="191"/>
      <c r="U23" s="191"/>
      <c r="V23" s="191"/>
      <c r="W23" s="191"/>
      <c r="X23" s="191"/>
      <c r="Y23" s="193"/>
      <c r="Z23" s="193"/>
      <c r="AA23" s="193"/>
      <c r="AB23" s="193"/>
      <c r="AC23" s="193"/>
      <c r="AD23" s="193"/>
      <c r="AE23" s="193"/>
      <c r="AF23" s="193"/>
      <c r="AG23" s="193"/>
      <c r="AH23" s="193"/>
      <c r="AI23" s="197"/>
      <c r="AJ23" s="197"/>
      <c r="AK23" s="197"/>
      <c r="AL23" s="197"/>
      <c r="AM23" s="197"/>
      <c r="AN23" s="197"/>
      <c r="AO23" s="197"/>
      <c r="AP23" s="197"/>
      <c r="AQ23" s="197"/>
      <c r="AR23" s="197"/>
      <c r="AS23" s="197"/>
      <c r="AT23" s="197"/>
      <c r="AU23" s="197"/>
      <c r="AV23" s="197"/>
      <c r="AW23" s="197"/>
      <c r="AX23" s="197"/>
      <c r="AY23" s="197"/>
      <c r="AZ23" s="197"/>
      <c r="BA23" s="197"/>
      <c r="BB23" s="197"/>
      <c r="BC23" s="197"/>
      <c r="BD23" s="197"/>
      <c r="BE23" s="197"/>
      <c r="BF23" s="197"/>
      <c r="BG23" s="197"/>
      <c r="BH23" s="197"/>
      <c r="BI23" s="197"/>
      <c r="BJ23" s="197"/>
      <c r="BK23" s="197"/>
    </row>
    <row r="24" s="129" customFormat="1" ht="14.95" customHeight="1" outlineLevel="1" spans="1:63">
      <c r="A24" s="130"/>
      <c r="B24" s="172"/>
      <c r="C24" s="164"/>
      <c r="D24" s="173" t="s">
        <v>971</v>
      </c>
      <c r="E24" s="167"/>
      <c r="F24" s="170"/>
      <c r="G24" s="170"/>
      <c r="H24" s="171"/>
      <c r="I24" s="171"/>
      <c r="J24" s="171"/>
      <c r="K24" s="171"/>
      <c r="L24" s="171"/>
      <c r="M24" s="171"/>
      <c r="N24" s="171"/>
      <c r="O24" s="178"/>
      <c r="P24" s="191"/>
      <c r="Q24" s="191"/>
      <c r="R24" s="191"/>
      <c r="S24" s="171"/>
      <c r="T24" s="191"/>
      <c r="U24" s="191"/>
      <c r="V24" s="191"/>
      <c r="W24" s="191"/>
      <c r="X24" s="191"/>
      <c r="Y24" s="193"/>
      <c r="Z24" s="193"/>
      <c r="AA24" s="193"/>
      <c r="AB24" s="193"/>
      <c r="AC24" s="193"/>
      <c r="AD24" s="193"/>
      <c r="AE24" s="193"/>
      <c r="AF24" s="193"/>
      <c r="AG24" s="193"/>
      <c r="AH24" s="193"/>
      <c r="AI24" s="197"/>
      <c r="AJ24" s="197"/>
      <c r="AK24" s="197"/>
      <c r="AL24" s="197"/>
      <c r="AM24" s="197"/>
      <c r="AN24" s="197"/>
      <c r="AO24" s="197"/>
      <c r="AP24" s="197"/>
      <c r="AQ24" s="197"/>
      <c r="AR24" s="197"/>
      <c r="AS24" s="197"/>
      <c r="AT24" s="197"/>
      <c r="AU24" s="197"/>
      <c r="AV24" s="197"/>
      <c r="AW24" s="197"/>
      <c r="AX24" s="197"/>
      <c r="AY24" s="197"/>
      <c r="AZ24" s="197"/>
      <c r="BA24" s="197"/>
      <c r="BB24" s="197"/>
      <c r="BC24" s="197"/>
      <c r="BD24" s="197"/>
      <c r="BE24" s="197"/>
      <c r="BF24" s="197"/>
      <c r="BG24" s="197"/>
      <c r="BH24" s="197"/>
      <c r="BI24" s="197"/>
      <c r="BJ24" s="197"/>
      <c r="BK24" s="197"/>
    </row>
    <row r="25" s="129" customFormat="1" ht="14.95" customHeight="1" outlineLevel="1" spans="1:63">
      <c r="A25" s="130"/>
      <c r="B25" s="172"/>
      <c r="C25" s="164"/>
      <c r="D25" s="173" t="s">
        <v>972</v>
      </c>
      <c r="E25" s="167"/>
      <c r="F25" s="170"/>
      <c r="G25" s="170"/>
      <c r="H25" s="171"/>
      <c r="I25" s="171"/>
      <c r="J25" s="171"/>
      <c r="K25" s="171"/>
      <c r="L25" s="171"/>
      <c r="M25" s="171"/>
      <c r="N25" s="171"/>
      <c r="O25" s="178"/>
      <c r="P25" s="178"/>
      <c r="Q25" s="178"/>
      <c r="R25" s="178"/>
      <c r="S25" s="171"/>
      <c r="T25" s="191"/>
      <c r="U25" s="191"/>
      <c r="V25" s="191"/>
      <c r="W25" s="191"/>
      <c r="X25" s="191"/>
      <c r="Y25" s="193"/>
      <c r="Z25" s="193"/>
      <c r="AA25" s="193"/>
      <c r="AB25" s="193"/>
      <c r="AC25" s="193"/>
      <c r="AD25" s="193"/>
      <c r="AE25" s="193"/>
      <c r="AF25" s="193"/>
      <c r="AG25" s="193"/>
      <c r="AH25" s="193"/>
      <c r="AI25" s="197"/>
      <c r="AJ25" s="197"/>
      <c r="AK25" s="197"/>
      <c r="AL25" s="197"/>
      <c r="AM25" s="197"/>
      <c r="AN25" s="197"/>
      <c r="AO25" s="197"/>
      <c r="AP25" s="197"/>
      <c r="AQ25" s="197"/>
      <c r="AR25" s="197"/>
      <c r="AS25" s="197"/>
      <c r="AT25" s="197"/>
      <c r="AU25" s="197"/>
      <c r="AV25" s="197"/>
      <c r="AW25" s="197"/>
      <c r="AX25" s="197"/>
      <c r="AY25" s="197"/>
      <c r="AZ25" s="197"/>
      <c r="BA25" s="197"/>
      <c r="BB25" s="197"/>
      <c r="BC25" s="197"/>
      <c r="BD25" s="197"/>
      <c r="BE25" s="197"/>
      <c r="BF25" s="197"/>
      <c r="BG25" s="197"/>
      <c r="BH25" s="197"/>
      <c r="BI25" s="197"/>
      <c r="BJ25" s="197"/>
      <c r="BK25" s="197"/>
    </row>
    <row r="26" s="129" customFormat="1" spans="1:63">
      <c r="A26" s="130"/>
      <c r="B26" s="168"/>
      <c r="C26" s="164">
        <v>3.3</v>
      </c>
      <c r="D26" s="169" t="s">
        <v>973</v>
      </c>
      <c r="E26" s="167"/>
      <c r="F26" s="170"/>
      <c r="G26" s="170"/>
      <c r="H26" s="177"/>
      <c r="I26" s="177"/>
      <c r="J26" s="177"/>
      <c r="K26" s="177"/>
      <c r="L26" s="177"/>
      <c r="M26" s="177"/>
      <c r="N26" s="177"/>
      <c r="O26" s="177"/>
      <c r="P26" s="177"/>
      <c r="Q26" s="177"/>
      <c r="R26" s="177"/>
      <c r="S26" s="177"/>
      <c r="T26" s="177"/>
      <c r="U26" s="177"/>
      <c r="V26" s="177"/>
      <c r="W26" s="191"/>
      <c r="X26" s="191"/>
      <c r="Y26" s="193"/>
      <c r="Z26" s="193"/>
      <c r="AA26" s="193"/>
      <c r="AB26" s="193"/>
      <c r="AC26" s="193"/>
      <c r="AD26" s="193"/>
      <c r="AE26" s="193"/>
      <c r="AF26" s="193"/>
      <c r="AG26" s="193"/>
      <c r="AH26" s="193"/>
      <c r="AI26" s="197"/>
      <c r="AJ26" s="197"/>
      <c r="AK26" s="197"/>
      <c r="AL26" s="197"/>
      <c r="AM26" s="197"/>
      <c r="AN26" s="197"/>
      <c r="AO26" s="197"/>
      <c r="AP26" s="197"/>
      <c r="AQ26" s="197"/>
      <c r="AR26" s="197"/>
      <c r="AS26" s="197"/>
      <c r="AT26" s="197"/>
      <c r="AU26" s="197"/>
      <c r="AV26" s="197"/>
      <c r="AW26" s="197"/>
      <c r="AX26" s="197"/>
      <c r="AY26" s="197"/>
      <c r="AZ26" s="197"/>
      <c r="BA26" s="197"/>
      <c r="BB26" s="197"/>
      <c r="BC26" s="197"/>
      <c r="BD26" s="197"/>
      <c r="BE26" s="197"/>
      <c r="BF26" s="197"/>
      <c r="BG26" s="197"/>
      <c r="BH26" s="197"/>
      <c r="BI26" s="197"/>
      <c r="BJ26" s="197"/>
      <c r="BK26" s="197"/>
    </row>
    <row r="27" spans="1:63">
      <c r="A27" s="131"/>
      <c r="B27" s="172"/>
      <c r="C27" s="164"/>
      <c r="D27" s="173" t="s">
        <v>974</v>
      </c>
      <c r="E27" s="163"/>
      <c r="F27" s="175"/>
      <c r="G27" s="175"/>
      <c r="H27" s="178"/>
      <c r="I27" s="178"/>
      <c r="J27" s="178"/>
      <c r="K27" s="178"/>
      <c r="L27" s="178"/>
      <c r="M27" s="170"/>
      <c r="N27" s="170"/>
      <c r="O27" s="175"/>
      <c r="P27" s="192"/>
      <c r="Q27" s="195"/>
      <c r="R27" s="192"/>
      <c r="S27" s="171"/>
      <c r="T27" s="191"/>
      <c r="U27" s="191"/>
      <c r="V27" s="191"/>
      <c r="W27" s="191"/>
      <c r="X27" s="191"/>
      <c r="Y27" s="192"/>
      <c r="Z27" s="192"/>
      <c r="AA27" s="192"/>
      <c r="AB27" s="192"/>
      <c r="AC27" s="192"/>
      <c r="AD27" s="192"/>
      <c r="AE27" s="192"/>
      <c r="AF27" s="192"/>
      <c r="AG27" s="192"/>
      <c r="AH27" s="192"/>
      <c r="AI27" s="197"/>
      <c r="AJ27" s="197"/>
      <c r="AK27" s="197"/>
      <c r="AL27" s="197"/>
      <c r="AM27" s="197"/>
      <c r="AN27" s="197"/>
      <c r="AO27" s="197"/>
      <c r="AP27" s="197"/>
      <c r="AQ27" s="197"/>
      <c r="AR27" s="197"/>
      <c r="AS27" s="197"/>
      <c r="AT27" s="197"/>
      <c r="AU27" s="197"/>
      <c r="AV27" s="197"/>
      <c r="AW27" s="197"/>
      <c r="AX27" s="197"/>
      <c r="AY27" s="197"/>
      <c r="AZ27" s="197"/>
      <c r="BA27" s="197"/>
      <c r="BB27" s="197"/>
      <c r="BC27" s="197"/>
      <c r="BD27" s="197"/>
      <c r="BE27" s="197"/>
      <c r="BF27" s="197"/>
      <c r="BG27" s="197"/>
      <c r="BH27" s="197"/>
      <c r="BI27" s="197"/>
      <c r="BJ27" s="197"/>
      <c r="BK27" s="197"/>
    </row>
    <row r="28" ht="14.95" customHeight="1" outlineLevel="1" spans="1:63">
      <c r="A28" s="131"/>
      <c r="B28" s="172"/>
      <c r="C28" s="164"/>
      <c r="D28" s="179" t="s">
        <v>976</v>
      </c>
      <c r="E28" s="167"/>
      <c r="F28" s="175"/>
      <c r="G28" s="175"/>
      <c r="H28" s="178"/>
      <c r="I28" s="175"/>
      <c r="J28" s="175"/>
      <c r="K28" s="175"/>
      <c r="L28" s="175"/>
      <c r="M28" s="175"/>
      <c r="N28" s="175"/>
      <c r="O28" s="175"/>
      <c r="P28" s="192"/>
      <c r="Q28" s="195"/>
      <c r="R28" s="192"/>
      <c r="S28" s="171"/>
      <c r="T28" s="191"/>
      <c r="U28" s="191"/>
      <c r="V28" s="191"/>
      <c r="W28" s="192"/>
      <c r="X28" s="192"/>
      <c r="Y28" s="192"/>
      <c r="Z28" s="192"/>
      <c r="AA28" s="192"/>
      <c r="AB28" s="192"/>
      <c r="AC28" s="192"/>
      <c r="AD28" s="192"/>
      <c r="AE28" s="192"/>
      <c r="AF28" s="192"/>
      <c r="AG28" s="192"/>
      <c r="AH28" s="192"/>
      <c r="AI28" s="197"/>
      <c r="AJ28" s="197"/>
      <c r="AK28" s="197"/>
      <c r="AL28" s="197"/>
      <c r="AM28" s="197"/>
      <c r="AN28" s="197"/>
      <c r="AO28" s="197"/>
      <c r="AP28" s="197"/>
      <c r="AQ28" s="197"/>
      <c r="AR28" s="197"/>
      <c r="AS28" s="197"/>
      <c r="AT28" s="197"/>
      <c r="AU28" s="197"/>
      <c r="AV28" s="197"/>
      <c r="AW28" s="197"/>
      <c r="AX28" s="197"/>
      <c r="AY28" s="197"/>
      <c r="AZ28" s="197"/>
      <c r="BA28" s="197"/>
      <c r="BB28" s="197"/>
      <c r="BC28" s="197"/>
      <c r="BD28" s="197"/>
      <c r="BE28" s="197"/>
      <c r="BF28" s="197"/>
      <c r="BG28" s="197"/>
      <c r="BH28" s="197"/>
      <c r="BI28" s="197"/>
      <c r="BJ28" s="197"/>
      <c r="BK28" s="197"/>
    </row>
    <row r="29" ht="25.5" customHeight="1" outlineLevel="1" spans="1:63">
      <c r="A29" s="131"/>
      <c r="B29" s="172"/>
      <c r="C29" s="164"/>
      <c r="D29" s="179" t="s">
        <v>977</v>
      </c>
      <c r="E29" s="167"/>
      <c r="F29" s="175"/>
      <c r="G29" s="175"/>
      <c r="H29" s="175"/>
      <c r="I29" s="178"/>
      <c r="J29" s="175"/>
      <c r="K29" s="175"/>
      <c r="L29" s="175"/>
      <c r="M29" s="175"/>
      <c r="N29" s="175"/>
      <c r="O29" s="175"/>
      <c r="P29" s="192"/>
      <c r="Q29" s="195"/>
      <c r="R29" s="192"/>
      <c r="S29" s="192"/>
      <c r="T29" s="192"/>
      <c r="U29" s="192"/>
      <c r="V29" s="192"/>
      <c r="W29" s="192"/>
      <c r="X29" s="192"/>
      <c r="Y29" s="192"/>
      <c r="Z29" s="192"/>
      <c r="AA29" s="192"/>
      <c r="AB29" s="192"/>
      <c r="AC29" s="192"/>
      <c r="AD29" s="192"/>
      <c r="AE29" s="192"/>
      <c r="AF29" s="192"/>
      <c r="AG29" s="192"/>
      <c r="AH29" s="192"/>
      <c r="AI29" s="197"/>
      <c r="AJ29" s="197"/>
      <c r="AK29" s="197"/>
      <c r="AL29" s="197"/>
      <c r="AM29" s="197"/>
      <c r="AN29" s="197"/>
      <c r="AO29" s="197"/>
      <c r="AP29" s="197"/>
      <c r="AQ29" s="197"/>
      <c r="AR29" s="197"/>
      <c r="AS29" s="197"/>
      <c r="AT29" s="197"/>
      <c r="AU29" s="197"/>
      <c r="AV29" s="197"/>
      <c r="AW29" s="197"/>
      <c r="AX29" s="197"/>
      <c r="AY29" s="197"/>
      <c r="AZ29" s="197"/>
      <c r="BA29" s="197"/>
      <c r="BB29" s="197"/>
      <c r="BC29" s="197"/>
      <c r="BD29" s="197"/>
      <c r="BE29" s="197"/>
      <c r="BF29" s="197"/>
      <c r="BG29" s="197"/>
      <c r="BH29" s="197"/>
      <c r="BI29" s="197"/>
      <c r="BJ29" s="197"/>
      <c r="BK29" s="197"/>
    </row>
    <row r="30" ht="14.95" customHeight="1" outlineLevel="1" spans="1:63">
      <c r="A30" s="131"/>
      <c r="B30" s="172"/>
      <c r="C30" s="164"/>
      <c r="D30" s="179" t="s">
        <v>978</v>
      </c>
      <c r="E30" s="167"/>
      <c r="F30" s="175"/>
      <c r="G30" s="175"/>
      <c r="H30" s="175"/>
      <c r="I30" s="175"/>
      <c r="J30" s="178"/>
      <c r="K30" s="178"/>
      <c r="L30" s="178"/>
      <c r="M30" s="193"/>
      <c r="N30" s="175"/>
      <c r="O30" s="175"/>
      <c r="P30" s="192"/>
      <c r="Q30" s="195"/>
      <c r="R30" s="192"/>
      <c r="S30" s="192"/>
      <c r="T30" s="192"/>
      <c r="U30" s="192"/>
      <c r="V30" s="192"/>
      <c r="W30" s="192"/>
      <c r="X30" s="192"/>
      <c r="Y30" s="192"/>
      <c r="Z30" s="192"/>
      <c r="AA30" s="192"/>
      <c r="AB30" s="192"/>
      <c r="AC30" s="192"/>
      <c r="AD30" s="192"/>
      <c r="AE30" s="192"/>
      <c r="AF30" s="192"/>
      <c r="AG30" s="192"/>
      <c r="AH30" s="192"/>
      <c r="AI30" s="197"/>
      <c r="AJ30" s="197"/>
      <c r="AK30" s="197"/>
      <c r="AL30" s="197"/>
      <c r="AM30" s="197"/>
      <c r="AN30" s="197"/>
      <c r="AO30" s="197"/>
      <c r="AP30" s="197"/>
      <c r="AQ30" s="197"/>
      <c r="AR30" s="197"/>
      <c r="AS30" s="197"/>
      <c r="AT30" s="197"/>
      <c r="AU30" s="197"/>
      <c r="AV30" s="197"/>
      <c r="AW30" s="197"/>
      <c r="AX30" s="197"/>
      <c r="AY30" s="197"/>
      <c r="AZ30" s="197"/>
      <c r="BA30" s="197"/>
      <c r="BB30" s="197"/>
      <c r="BC30" s="197"/>
      <c r="BD30" s="197"/>
      <c r="BE30" s="197"/>
      <c r="BF30" s="197"/>
      <c r="BG30" s="197"/>
      <c r="BH30" s="197"/>
      <c r="BI30" s="197"/>
      <c r="BJ30" s="197"/>
      <c r="BK30" s="197"/>
    </row>
    <row r="31" ht="14.95" customHeight="1" outlineLevel="1" spans="1:63">
      <c r="A31" s="131"/>
      <c r="B31" s="172"/>
      <c r="C31" s="164"/>
      <c r="D31" s="179" t="s">
        <v>979</v>
      </c>
      <c r="E31" s="167"/>
      <c r="F31" s="175"/>
      <c r="G31" s="175"/>
      <c r="H31" s="175"/>
      <c r="I31" s="175"/>
      <c r="J31" s="175"/>
      <c r="K31" s="175"/>
      <c r="L31" s="178"/>
      <c r="M31" s="175"/>
      <c r="N31" s="193"/>
      <c r="O31" s="175"/>
      <c r="P31" s="192"/>
      <c r="Q31" s="195"/>
      <c r="R31" s="192"/>
      <c r="S31" s="192"/>
      <c r="T31" s="192"/>
      <c r="U31" s="192"/>
      <c r="V31" s="192"/>
      <c r="W31" s="192"/>
      <c r="X31" s="192"/>
      <c r="Y31" s="192"/>
      <c r="Z31" s="192"/>
      <c r="AA31" s="192"/>
      <c r="AB31" s="192"/>
      <c r="AC31" s="192"/>
      <c r="AD31" s="192"/>
      <c r="AE31" s="192"/>
      <c r="AF31" s="192"/>
      <c r="AG31" s="192"/>
      <c r="AH31" s="192"/>
      <c r="AI31" s="197"/>
      <c r="AJ31" s="197"/>
      <c r="AK31" s="197"/>
      <c r="AL31" s="197"/>
      <c r="AM31" s="197"/>
      <c r="AN31" s="197"/>
      <c r="AO31" s="197"/>
      <c r="AP31" s="197"/>
      <c r="AQ31" s="197"/>
      <c r="AR31" s="197"/>
      <c r="AS31" s="197"/>
      <c r="AT31" s="197"/>
      <c r="AU31" s="197"/>
      <c r="AV31" s="197"/>
      <c r="AW31" s="197"/>
      <c r="AX31" s="197"/>
      <c r="AY31" s="197"/>
      <c r="AZ31" s="197"/>
      <c r="BA31" s="197"/>
      <c r="BB31" s="197"/>
      <c r="BC31" s="197"/>
      <c r="BD31" s="197"/>
      <c r="BE31" s="197"/>
      <c r="BF31" s="197"/>
      <c r="BG31" s="197"/>
      <c r="BH31" s="197"/>
      <c r="BI31" s="197"/>
      <c r="BJ31" s="197"/>
      <c r="BK31" s="197"/>
    </row>
    <row r="32" ht="14.95" customHeight="1" outlineLevel="1" spans="1:63">
      <c r="A32" s="131"/>
      <c r="B32" s="172"/>
      <c r="C32" s="164"/>
      <c r="D32" s="173" t="s">
        <v>980</v>
      </c>
      <c r="E32" s="167"/>
      <c r="F32" s="175"/>
      <c r="G32" s="175"/>
      <c r="H32" s="175"/>
      <c r="I32" s="178"/>
      <c r="J32" s="178"/>
      <c r="K32" s="178"/>
      <c r="L32" s="178"/>
      <c r="M32" s="178"/>
      <c r="N32" s="178"/>
      <c r="O32" s="178"/>
      <c r="P32" s="178"/>
      <c r="Q32" s="178"/>
      <c r="R32" s="192"/>
      <c r="S32" s="192"/>
      <c r="T32" s="192"/>
      <c r="U32" s="192"/>
      <c r="V32" s="192"/>
      <c r="W32" s="192"/>
      <c r="X32" s="192"/>
      <c r="Y32" s="192"/>
      <c r="Z32" s="192"/>
      <c r="AA32" s="192"/>
      <c r="AB32" s="192"/>
      <c r="AC32" s="192"/>
      <c r="AD32" s="192"/>
      <c r="AE32" s="192"/>
      <c r="AF32" s="192"/>
      <c r="AG32" s="192"/>
      <c r="AH32" s="192"/>
      <c r="AI32" s="197"/>
      <c r="AJ32" s="197"/>
      <c r="AK32" s="197"/>
      <c r="AL32" s="197"/>
      <c r="AM32" s="197"/>
      <c r="AN32" s="197"/>
      <c r="AO32" s="197"/>
      <c r="AP32" s="197"/>
      <c r="AQ32" s="197"/>
      <c r="AR32" s="197"/>
      <c r="AS32" s="197"/>
      <c r="AT32" s="197"/>
      <c r="AU32" s="197"/>
      <c r="AV32" s="197"/>
      <c r="AW32" s="197"/>
      <c r="AX32" s="197"/>
      <c r="AY32" s="197"/>
      <c r="AZ32" s="197"/>
      <c r="BA32" s="197"/>
      <c r="BB32" s="197"/>
      <c r="BC32" s="197"/>
      <c r="BD32" s="197"/>
      <c r="BE32" s="197"/>
      <c r="BF32" s="197"/>
      <c r="BG32" s="197"/>
      <c r="BH32" s="197"/>
      <c r="BI32" s="197"/>
      <c r="BJ32" s="197"/>
      <c r="BK32" s="197"/>
    </row>
    <row r="33" ht="14.95" customHeight="1" outlineLevel="1" spans="1:63">
      <c r="A33" s="131"/>
      <c r="B33" s="172"/>
      <c r="C33" s="164"/>
      <c r="D33" s="179" t="s">
        <v>981</v>
      </c>
      <c r="E33" s="167"/>
      <c r="F33" s="175"/>
      <c r="G33" s="175"/>
      <c r="H33" s="175"/>
      <c r="I33" s="178"/>
      <c r="J33" s="178"/>
      <c r="K33" s="178"/>
      <c r="L33" s="178"/>
      <c r="M33" s="175"/>
      <c r="N33" s="175"/>
      <c r="O33" s="175"/>
      <c r="P33" s="192"/>
      <c r="Q33" s="195"/>
      <c r="R33" s="192"/>
      <c r="S33" s="192"/>
      <c r="T33" s="192"/>
      <c r="U33" s="192"/>
      <c r="V33" s="192"/>
      <c r="W33" s="192"/>
      <c r="X33" s="192"/>
      <c r="Y33" s="192"/>
      <c r="Z33" s="192"/>
      <c r="AA33" s="192"/>
      <c r="AB33" s="192"/>
      <c r="AC33" s="192"/>
      <c r="AD33" s="192"/>
      <c r="AE33" s="192"/>
      <c r="AF33" s="192"/>
      <c r="AG33" s="192"/>
      <c r="AH33" s="192"/>
      <c r="AI33" s="197"/>
      <c r="AJ33" s="197"/>
      <c r="AK33" s="197"/>
      <c r="AL33" s="197"/>
      <c r="AM33" s="197"/>
      <c r="AN33" s="197"/>
      <c r="AO33" s="197"/>
      <c r="AP33" s="197"/>
      <c r="AQ33" s="197"/>
      <c r="AR33" s="197"/>
      <c r="AS33" s="197"/>
      <c r="AT33" s="197"/>
      <c r="AU33" s="197"/>
      <c r="AV33" s="197"/>
      <c r="AW33" s="197"/>
      <c r="AX33" s="197"/>
      <c r="AY33" s="197"/>
      <c r="AZ33" s="197"/>
      <c r="BA33" s="197"/>
      <c r="BB33" s="197"/>
      <c r="BC33" s="197"/>
      <c r="BD33" s="197"/>
      <c r="BE33" s="197"/>
      <c r="BF33" s="197"/>
      <c r="BG33" s="197"/>
      <c r="BH33" s="197"/>
      <c r="BI33" s="197"/>
      <c r="BJ33" s="197"/>
      <c r="BK33" s="197"/>
    </row>
    <row r="34" ht="17.5" customHeight="1" outlineLevel="1" spans="1:63">
      <c r="A34" s="131"/>
      <c r="B34" s="172"/>
      <c r="C34" s="164"/>
      <c r="D34" s="179" t="s">
        <v>982</v>
      </c>
      <c r="E34" s="167"/>
      <c r="F34" s="175"/>
      <c r="G34" s="175"/>
      <c r="H34" s="175"/>
      <c r="I34" s="178"/>
      <c r="J34" s="175"/>
      <c r="K34" s="175"/>
      <c r="L34" s="175"/>
      <c r="M34" s="175"/>
      <c r="N34" s="175"/>
      <c r="O34" s="175"/>
      <c r="P34" s="192"/>
      <c r="Q34" s="195"/>
      <c r="R34" s="192"/>
      <c r="S34" s="192"/>
      <c r="T34" s="192"/>
      <c r="U34" s="192"/>
      <c r="V34" s="192"/>
      <c r="W34" s="192"/>
      <c r="X34" s="192"/>
      <c r="Y34" s="192"/>
      <c r="Z34" s="192"/>
      <c r="AA34" s="192"/>
      <c r="AB34" s="192"/>
      <c r="AC34" s="192"/>
      <c r="AD34" s="192"/>
      <c r="AE34" s="192"/>
      <c r="AF34" s="192"/>
      <c r="AG34" s="192"/>
      <c r="AH34" s="192"/>
      <c r="AI34" s="197"/>
      <c r="AJ34" s="197"/>
      <c r="AK34" s="197"/>
      <c r="AL34" s="197"/>
      <c r="AM34" s="197"/>
      <c r="AN34" s="197"/>
      <c r="AO34" s="197"/>
      <c r="AP34" s="197"/>
      <c r="AQ34" s="197"/>
      <c r="AR34" s="197"/>
      <c r="AS34" s="197"/>
      <c r="AT34" s="197"/>
      <c r="AU34" s="197"/>
      <c r="AV34" s="197"/>
      <c r="AW34" s="197"/>
      <c r="AX34" s="197"/>
      <c r="AY34" s="197"/>
      <c r="AZ34" s="197"/>
      <c r="BA34" s="197"/>
      <c r="BB34" s="197"/>
      <c r="BC34" s="197"/>
      <c r="BD34" s="197"/>
      <c r="BE34" s="197"/>
      <c r="BF34" s="197"/>
      <c r="BG34" s="197"/>
      <c r="BH34" s="197"/>
      <c r="BI34" s="197"/>
      <c r="BJ34" s="197"/>
      <c r="BK34" s="197"/>
    </row>
    <row r="35" ht="14.95" customHeight="1" outlineLevel="1" spans="1:63">
      <c r="A35" s="131"/>
      <c r="B35" s="172"/>
      <c r="C35" s="164"/>
      <c r="D35" s="179" t="s">
        <v>978</v>
      </c>
      <c r="E35" s="167"/>
      <c r="F35" s="175"/>
      <c r="G35" s="175"/>
      <c r="H35" s="175"/>
      <c r="I35" s="178"/>
      <c r="J35" s="178"/>
      <c r="K35" s="178"/>
      <c r="L35" s="178"/>
      <c r="M35" s="178"/>
      <c r="N35" s="178"/>
      <c r="O35" s="175"/>
      <c r="P35" s="192"/>
      <c r="Q35" s="195"/>
      <c r="R35" s="192"/>
      <c r="S35" s="192"/>
      <c r="T35" s="192"/>
      <c r="U35" s="192"/>
      <c r="V35" s="192"/>
      <c r="W35" s="192"/>
      <c r="X35" s="192"/>
      <c r="Y35" s="192"/>
      <c r="Z35" s="192"/>
      <c r="AA35" s="192"/>
      <c r="AB35" s="192"/>
      <c r="AC35" s="192"/>
      <c r="AD35" s="192"/>
      <c r="AE35" s="192"/>
      <c r="AF35" s="192"/>
      <c r="AG35" s="192"/>
      <c r="AH35" s="192"/>
      <c r="AI35" s="197"/>
      <c r="AJ35" s="197"/>
      <c r="AK35" s="197"/>
      <c r="AL35" s="197"/>
      <c r="AM35" s="197"/>
      <c r="AN35" s="197"/>
      <c r="AO35" s="197"/>
      <c r="AP35" s="197"/>
      <c r="AQ35" s="197"/>
      <c r="AR35" s="197"/>
      <c r="AS35" s="197"/>
      <c r="AT35" s="197"/>
      <c r="AU35" s="197"/>
      <c r="AV35" s="197"/>
      <c r="AW35" s="197"/>
      <c r="AX35" s="197"/>
      <c r="AY35" s="197"/>
      <c r="AZ35" s="197"/>
      <c r="BA35" s="197"/>
      <c r="BB35" s="197"/>
      <c r="BC35" s="197"/>
      <c r="BD35" s="197"/>
      <c r="BE35" s="197"/>
      <c r="BF35" s="197"/>
      <c r="BG35" s="197"/>
      <c r="BH35" s="197"/>
      <c r="BI35" s="197"/>
      <c r="BJ35" s="197"/>
      <c r="BK35" s="197"/>
    </row>
    <row r="36" ht="14.95" customHeight="1" outlineLevel="1" spans="1:63">
      <c r="A36" s="131"/>
      <c r="B36" s="172"/>
      <c r="C36" s="164"/>
      <c r="D36" s="179" t="s">
        <v>979</v>
      </c>
      <c r="E36" s="167"/>
      <c r="F36" s="175"/>
      <c r="G36" s="175"/>
      <c r="H36" s="175"/>
      <c r="I36" s="175"/>
      <c r="J36" s="175"/>
      <c r="K36" s="175"/>
      <c r="L36" s="175"/>
      <c r="M36" s="175"/>
      <c r="N36" s="193"/>
      <c r="O36" s="178"/>
      <c r="P36" s="175"/>
      <c r="Q36" s="195"/>
      <c r="R36" s="192"/>
      <c r="S36" s="192"/>
      <c r="T36" s="192"/>
      <c r="U36" s="192"/>
      <c r="V36" s="192"/>
      <c r="W36" s="192"/>
      <c r="X36" s="192"/>
      <c r="Y36" s="192"/>
      <c r="Z36" s="192"/>
      <c r="AA36" s="192"/>
      <c r="AB36" s="192"/>
      <c r="AC36" s="192"/>
      <c r="AD36" s="192"/>
      <c r="AE36" s="192"/>
      <c r="AF36" s="192"/>
      <c r="AG36" s="192"/>
      <c r="AH36" s="192"/>
      <c r="AI36" s="197"/>
      <c r="AJ36" s="197"/>
      <c r="AK36" s="197"/>
      <c r="AL36" s="197"/>
      <c r="AM36" s="197"/>
      <c r="AN36" s="197"/>
      <c r="AO36" s="197"/>
      <c r="AP36" s="197"/>
      <c r="AQ36" s="197"/>
      <c r="AR36" s="197"/>
      <c r="AS36" s="197"/>
      <c r="AT36" s="197"/>
      <c r="AU36" s="197"/>
      <c r="AV36" s="197"/>
      <c r="AW36" s="197"/>
      <c r="AX36" s="197"/>
      <c r="AY36" s="197"/>
      <c r="AZ36" s="197"/>
      <c r="BA36" s="197"/>
      <c r="BB36" s="197"/>
      <c r="BC36" s="197"/>
      <c r="BD36" s="197"/>
      <c r="BE36" s="197"/>
      <c r="BF36" s="197"/>
      <c r="BG36" s="197"/>
      <c r="BH36" s="197"/>
      <c r="BI36" s="197"/>
      <c r="BJ36" s="197"/>
      <c r="BK36" s="197"/>
    </row>
    <row r="37" ht="14.95" customHeight="1" outlineLevel="1" spans="1:63">
      <c r="A37" s="131"/>
      <c r="B37" s="172"/>
      <c r="C37" s="164"/>
      <c r="D37" s="180" t="s">
        <v>983</v>
      </c>
      <c r="E37" s="167"/>
      <c r="F37" s="175"/>
      <c r="G37" s="175"/>
      <c r="H37" s="175"/>
      <c r="I37" s="175"/>
      <c r="J37" s="175"/>
      <c r="K37" s="175"/>
      <c r="L37" s="175"/>
      <c r="M37" s="175"/>
      <c r="N37" s="175"/>
      <c r="O37" s="175"/>
      <c r="P37" s="178"/>
      <c r="Q37" s="195"/>
      <c r="R37" s="192"/>
      <c r="S37" s="192"/>
      <c r="T37" s="192"/>
      <c r="U37" s="192"/>
      <c r="V37" s="192"/>
      <c r="W37" s="192"/>
      <c r="X37" s="192"/>
      <c r="Y37" s="192"/>
      <c r="Z37" s="192"/>
      <c r="AA37" s="192"/>
      <c r="AB37" s="192"/>
      <c r="AC37" s="192"/>
      <c r="AD37" s="192"/>
      <c r="AE37" s="192"/>
      <c r="AF37" s="192"/>
      <c r="AG37" s="192"/>
      <c r="AH37" s="192"/>
      <c r="AI37" s="197"/>
      <c r="AJ37" s="197"/>
      <c r="AK37" s="197"/>
      <c r="AL37" s="197"/>
      <c r="AM37" s="197"/>
      <c r="AN37" s="197"/>
      <c r="AO37" s="197"/>
      <c r="AP37" s="197"/>
      <c r="AQ37" s="197"/>
      <c r="AR37" s="197"/>
      <c r="AS37" s="197"/>
      <c r="AT37" s="197"/>
      <c r="AU37" s="197"/>
      <c r="AV37" s="197"/>
      <c r="AW37" s="197"/>
      <c r="AX37" s="197"/>
      <c r="AY37" s="197"/>
      <c r="AZ37" s="197"/>
      <c r="BA37" s="197"/>
      <c r="BB37" s="197"/>
      <c r="BC37" s="197"/>
      <c r="BD37" s="197"/>
      <c r="BE37" s="197"/>
      <c r="BF37" s="197"/>
      <c r="BG37" s="197"/>
      <c r="BH37" s="197"/>
      <c r="BI37" s="197"/>
      <c r="BJ37" s="197"/>
      <c r="BK37" s="197"/>
    </row>
    <row r="38" ht="14.95" customHeight="1" outlineLevel="1" spans="1:63">
      <c r="A38" s="131"/>
      <c r="B38" s="172"/>
      <c r="C38" s="164"/>
      <c r="D38" s="179" t="s">
        <v>964</v>
      </c>
      <c r="E38" s="167"/>
      <c r="F38" s="175"/>
      <c r="G38" s="175"/>
      <c r="H38" s="175"/>
      <c r="I38" s="175"/>
      <c r="J38" s="175"/>
      <c r="K38" s="175"/>
      <c r="L38" s="175"/>
      <c r="M38" s="175"/>
      <c r="N38" s="175"/>
      <c r="O38" s="175"/>
      <c r="P38" s="178"/>
      <c r="Q38" s="178"/>
      <c r="R38" s="192"/>
      <c r="S38" s="192"/>
      <c r="T38" s="192"/>
      <c r="U38" s="192"/>
      <c r="V38" s="192"/>
      <c r="W38" s="192"/>
      <c r="X38" s="192"/>
      <c r="Y38" s="192"/>
      <c r="Z38" s="192"/>
      <c r="AA38" s="192"/>
      <c r="AB38" s="192"/>
      <c r="AC38" s="192"/>
      <c r="AD38" s="192"/>
      <c r="AE38" s="192"/>
      <c r="AF38" s="192"/>
      <c r="AG38" s="192"/>
      <c r="AH38" s="192"/>
      <c r="AI38" s="197"/>
      <c r="AJ38" s="197"/>
      <c r="AK38" s="197"/>
      <c r="AL38" s="197"/>
      <c r="AM38" s="197"/>
      <c r="AN38" s="197"/>
      <c r="AO38" s="197"/>
      <c r="AP38" s="197"/>
      <c r="AQ38" s="197"/>
      <c r="AR38" s="197"/>
      <c r="AS38" s="197"/>
      <c r="AT38" s="197"/>
      <c r="AU38" s="197"/>
      <c r="AV38" s="197"/>
      <c r="AW38" s="197"/>
      <c r="AX38" s="197"/>
      <c r="AY38" s="197"/>
      <c r="AZ38" s="197"/>
      <c r="BA38" s="197"/>
      <c r="BB38" s="197"/>
      <c r="BC38" s="197"/>
      <c r="BD38" s="197"/>
      <c r="BE38" s="197"/>
      <c r="BF38" s="197"/>
      <c r="BG38" s="197"/>
      <c r="BH38" s="197"/>
      <c r="BI38" s="197"/>
      <c r="BJ38" s="197"/>
      <c r="BK38" s="197"/>
    </row>
    <row r="39" s="129" customFormat="1" ht="14.95" customHeight="1" spans="1:63">
      <c r="A39" s="130"/>
      <c r="B39" s="172"/>
      <c r="C39" s="164"/>
      <c r="D39" s="745" t="s">
        <v>984</v>
      </c>
      <c r="E39" s="163"/>
      <c r="F39" s="170"/>
      <c r="G39" s="170"/>
      <c r="H39" s="170"/>
      <c r="I39" s="170"/>
      <c r="J39" s="170"/>
      <c r="K39" s="170"/>
      <c r="L39" s="178"/>
      <c r="M39" s="178"/>
      <c r="N39" s="178"/>
      <c r="O39" s="178"/>
      <c r="P39" s="178"/>
      <c r="Q39" s="178"/>
      <c r="R39" s="178"/>
      <c r="S39" s="178"/>
      <c r="T39" s="178"/>
      <c r="U39" s="178"/>
      <c r="V39" s="178"/>
      <c r="W39" s="192"/>
      <c r="X39" s="192"/>
      <c r="Y39" s="192"/>
      <c r="Z39" s="193"/>
      <c r="AA39" s="193"/>
      <c r="AB39" s="193"/>
      <c r="AC39" s="193"/>
      <c r="AD39" s="193"/>
      <c r="AE39" s="193"/>
      <c r="AF39" s="193"/>
      <c r="AG39" s="193"/>
      <c r="AH39" s="193"/>
      <c r="AI39" s="197"/>
      <c r="AJ39" s="197"/>
      <c r="AK39" s="197"/>
      <c r="AL39" s="197"/>
      <c r="AM39" s="197"/>
      <c r="AN39" s="197"/>
      <c r="AO39" s="197"/>
      <c r="AP39" s="197"/>
      <c r="AQ39" s="197"/>
      <c r="AR39" s="197"/>
      <c r="AS39" s="197"/>
      <c r="AT39" s="197"/>
      <c r="AU39" s="197"/>
      <c r="AV39" s="197"/>
      <c r="AW39" s="197"/>
      <c r="AX39" s="197"/>
      <c r="AY39" s="197"/>
      <c r="AZ39" s="197"/>
      <c r="BA39" s="197"/>
      <c r="BB39" s="197"/>
      <c r="BC39" s="197"/>
      <c r="BD39" s="197"/>
      <c r="BE39" s="197"/>
      <c r="BF39" s="197"/>
      <c r="BG39" s="197"/>
      <c r="BH39" s="197"/>
      <c r="BI39" s="197"/>
      <c r="BJ39" s="197"/>
      <c r="BK39" s="197"/>
    </row>
    <row r="40" s="129" customFormat="1" ht="14.95" customHeight="1" outlineLevel="1" spans="1:63">
      <c r="A40" s="130"/>
      <c r="B40" s="172"/>
      <c r="C40" s="164"/>
      <c r="D40" s="181" t="s">
        <v>986</v>
      </c>
      <c r="E40" s="167"/>
      <c r="F40" s="170"/>
      <c r="G40" s="170"/>
      <c r="H40" s="170"/>
      <c r="I40" s="170"/>
      <c r="J40" s="170"/>
      <c r="K40" s="170"/>
      <c r="L40" s="178"/>
      <c r="M40" s="178"/>
      <c r="N40" s="178"/>
      <c r="O40" s="178"/>
      <c r="P40" s="193"/>
      <c r="Q40" s="195"/>
      <c r="R40" s="193"/>
      <c r="S40" s="192"/>
      <c r="T40" s="193"/>
      <c r="U40" s="192"/>
      <c r="V40" s="192"/>
      <c r="W40" s="193"/>
      <c r="X40" s="192"/>
      <c r="Y40" s="192"/>
      <c r="Z40" s="193"/>
      <c r="AA40" s="193"/>
      <c r="AB40" s="193"/>
      <c r="AC40" s="193"/>
      <c r="AD40" s="193"/>
      <c r="AE40" s="193"/>
      <c r="AF40" s="193"/>
      <c r="AG40" s="193"/>
      <c r="AH40" s="193"/>
      <c r="AI40" s="197"/>
      <c r="AJ40" s="197"/>
      <c r="AK40" s="197"/>
      <c r="AL40" s="197"/>
      <c r="AM40" s="197"/>
      <c r="AN40" s="197"/>
      <c r="AO40" s="197"/>
      <c r="AP40" s="197"/>
      <c r="AQ40" s="197"/>
      <c r="AR40" s="197"/>
      <c r="AS40" s="197"/>
      <c r="AT40" s="197"/>
      <c r="AU40" s="197"/>
      <c r="AV40" s="197"/>
      <c r="AW40" s="197"/>
      <c r="AX40" s="197"/>
      <c r="AY40" s="197"/>
      <c r="AZ40" s="197"/>
      <c r="BA40" s="197"/>
      <c r="BB40" s="197"/>
      <c r="BC40" s="197"/>
      <c r="BD40" s="197"/>
      <c r="BE40" s="197"/>
      <c r="BF40" s="197"/>
      <c r="BG40" s="197"/>
      <c r="BH40" s="197"/>
      <c r="BI40" s="197"/>
      <c r="BJ40" s="197"/>
      <c r="BK40" s="197"/>
    </row>
    <row r="41" s="129" customFormat="1" ht="25.5" customHeight="1" outlineLevel="1" spans="1:63">
      <c r="A41" s="130"/>
      <c r="B41" s="172"/>
      <c r="C41" s="164"/>
      <c r="D41" s="181" t="s">
        <v>987</v>
      </c>
      <c r="E41" s="167"/>
      <c r="F41" s="170"/>
      <c r="G41" s="170"/>
      <c r="H41" s="170"/>
      <c r="I41" s="170"/>
      <c r="J41" s="170"/>
      <c r="K41" s="170"/>
      <c r="L41" s="170"/>
      <c r="M41" s="170"/>
      <c r="N41" s="170"/>
      <c r="O41" s="170"/>
      <c r="P41" s="178"/>
      <c r="Q41" s="195"/>
      <c r="R41" s="193"/>
      <c r="S41" s="192"/>
      <c r="T41" s="193"/>
      <c r="U41" s="192"/>
      <c r="V41" s="192"/>
      <c r="W41" s="193"/>
      <c r="X41" s="192"/>
      <c r="Y41" s="192"/>
      <c r="Z41" s="193"/>
      <c r="AA41" s="193"/>
      <c r="AB41" s="193"/>
      <c r="AC41" s="193"/>
      <c r="AD41" s="193"/>
      <c r="AE41" s="193"/>
      <c r="AF41" s="193"/>
      <c r="AG41" s="193"/>
      <c r="AH41" s="193"/>
      <c r="AI41" s="197"/>
      <c r="AJ41" s="197"/>
      <c r="AK41" s="197"/>
      <c r="AL41" s="197"/>
      <c r="AM41" s="197"/>
      <c r="AN41" s="197"/>
      <c r="AO41" s="197"/>
      <c r="AP41" s="197"/>
      <c r="AQ41" s="197"/>
      <c r="AR41" s="197"/>
      <c r="AS41" s="197"/>
      <c r="AT41" s="197"/>
      <c r="AU41" s="197"/>
      <c r="AV41" s="197"/>
      <c r="AW41" s="197"/>
      <c r="AX41" s="197"/>
      <c r="AY41" s="197"/>
      <c r="AZ41" s="197"/>
      <c r="BA41" s="197"/>
      <c r="BB41" s="197"/>
      <c r="BC41" s="197"/>
      <c r="BD41" s="197"/>
      <c r="BE41" s="197"/>
      <c r="BF41" s="197"/>
      <c r="BG41" s="197"/>
      <c r="BH41" s="197"/>
      <c r="BI41" s="197"/>
      <c r="BJ41" s="197"/>
      <c r="BK41" s="197"/>
    </row>
    <row r="42" s="129" customFormat="1" ht="14.95" customHeight="1" outlineLevel="1" spans="1:63">
      <c r="A42" s="130"/>
      <c r="B42" s="172"/>
      <c r="C42" s="164"/>
      <c r="D42" s="181" t="s">
        <v>988</v>
      </c>
      <c r="E42" s="167"/>
      <c r="F42" s="170"/>
      <c r="G42" s="170"/>
      <c r="H42" s="170"/>
      <c r="I42" s="170"/>
      <c r="J42" s="170"/>
      <c r="K42" s="170"/>
      <c r="L42" s="170"/>
      <c r="M42" s="170"/>
      <c r="N42" s="170"/>
      <c r="O42" s="170"/>
      <c r="P42" s="178"/>
      <c r="Q42" s="178"/>
      <c r="R42" s="193"/>
      <c r="S42" s="192"/>
      <c r="T42" s="193"/>
      <c r="U42" s="192"/>
      <c r="V42" s="192"/>
      <c r="W42" s="193"/>
      <c r="X42" s="192"/>
      <c r="Y42" s="192"/>
      <c r="Z42" s="193"/>
      <c r="AA42" s="193"/>
      <c r="AB42" s="193"/>
      <c r="AC42" s="193"/>
      <c r="AD42" s="193"/>
      <c r="AE42" s="193"/>
      <c r="AF42" s="193"/>
      <c r="AG42" s="193"/>
      <c r="AH42" s="193"/>
      <c r="AI42" s="197"/>
      <c r="AJ42" s="197"/>
      <c r="AK42" s="197"/>
      <c r="AL42" s="197"/>
      <c r="AM42" s="197"/>
      <c r="AN42" s="197"/>
      <c r="AO42" s="197"/>
      <c r="AP42" s="197"/>
      <c r="AQ42" s="197"/>
      <c r="AR42" s="197"/>
      <c r="AS42" s="197"/>
      <c r="AT42" s="197"/>
      <c r="AU42" s="197"/>
      <c r="AV42" s="197"/>
      <c r="AW42" s="197"/>
      <c r="AX42" s="197"/>
      <c r="AY42" s="197"/>
      <c r="AZ42" s="197"/>
      <c r="BA42" s="197"/>
      <c r="BB42" s="197"/>
      <c r="BC42" s="197"/>
      <c r="BD42" s="197"/>
      <c r="BE42" s="197"/>
      <c r="BF42" s="197"/>
      <c r="BG42" s="197"/>
      <c r="BH42" s="197"/>
      <c r="BI42" s="197"/>
      <c r="BJ42" s="197"/>
      <c r="BK42" s="197"/>
    </row>
    <row r="43" s="129" customFormat="1" ht="25.5" customHeight="1" outlineLevel="1" spans="1:63">
      <c r="A43" s="130"/>
      <c r="B43" s="172"/>
      <c r="C43" s="164"/>
      <c r="D43" s="181" t="s">
        <v>989</v>
      </c>
      <c r="E43" s="167"/>
      <c r="F43" s="170"/>
      <c r="G43" s="170"/>
      <c r="H43" s="170"/>
      <c r="I43" s="170"/>
      <c r="J43" s="170"/>
      <c r="K43" s="170"/>
      <c r="L43" s="170"/>
      <c r="M43" s="170"/>
      <c r="N43" s="170"/>
      <c r="O43" s="170"/>
      <c r="P43" s="193"/>
      <c r="Q43" s="195"/>
      <c r="R43" s="178"/>
      <c r="S43" s="192"/>
      <c r="T43" s="193"/>
      <c r="U43" s="192"/>
      <c r="V43" s="192"/>
      <c r="W43" s="193"/>
      <c r="X43" s="192"/>
      <c r="Y43" s="192"/>
      <c r="Z43" s="193"/>
      <c r="AA43" s="193"/>
      <c r="AB43" s="193"/>
      <c r="AC43" s="193"/>
      <c r="AD43" s="193"/>
      <c r="AE43" s="193"/>
      <c r="AF43" s="193"/>
      <c r="AG43" s="193"/>
      <c r="AH43" s="193"/>
      <c r="AI43" s="197"/>
      <c r="AJ43" s="197"/>
      <c r="AK43" s="197"/>
      <c r="AL43" s="197"/>
      <c r="AM43" s="197"/>
      <c r="AN43" s="197"/>
      <c r="AO43" s="197"/>
      <c r="AP43" s="197"/>
      <c r="AQ43" s="197"/>
      <c r="AR43" s="197"/>
      <c r="AS43" s="197"/>
      <c r="AT43" s="197"/>
      <c r="AU43" s="197"/>
      <c r="AV43" s="197"/>
      <c r="AW43" s="197"/>
      <c r="AX43" s="197"/>
      <c r="AY43" s="197"/>
      <c r="AZ43" s="197"/>
      <c r="BA43" s="197"/>
      <c r="BB43" s="197"/>
      <c r="BC43" s="197"/>
      <c r="BD43" s="197"/>
      <c r="BE43" s="197"/>
      <c r="BF43" s="197"/>
      <c r="BG43" s="197"/>
      <c r="BH43" s="197"/>
      <c r="BI43" s="197"/>
      <c r="BJ43" s="197"/>
      <c r="BK43" s="197"/>
    </row>
    <row r="44" s="129" customFormat="1" ht="14.95" customHeight="1" outlineLevel="1" spans="1:63">
      <c r="A44" s="130"/>
      <c r="B44" s="172"/>
      <c r="C44" s="164"/>
      <c r="D44" s="180" t="s">
        <v>983</v>
      </c>
      <c r="E44" s="167"/>
      <c r="F44" s="170"/>
      <c r="G44" s="170"/>
      <c r="H44" s="170"/>
      <c r="I44" s="170"/>
      <c r="J44" s="170"/>
      <c r="K44" s="170"/>
      <c r="L44" s="170"/>
      <c r="M44" s="170"/>
      <c r="N44" s="170"/>
      <c r="O44" s="170"/>
      <c r="P44" s="170"/>
      <c r="Q44" s="178"/>
      <c r="R44" s="178"/>
      <c r="S44" s="192"/>
      <c r="T44" s="193"/>
      <c r="U44" s="192"/>
      <c r="V44" s="192"/>
      <c r="W44" s="193"/>
      <c r="X44" s="192"/>
      <c r="Y44" s="192"/>
      <c r="Z44" s="193"/>
      <c r="AA44" s="193"/>
      <c r="AB44" s="193"/>
      <c r="AC44" s="193"/>
      <c r="AD44" s="193"/>
      <c r="AE44" s="193"/>
      <c r="AF44" s="193"/>
      <c r="AG44" s="193"/>
      <c r="AH44" s="193"/>
      <c r="AI44" s="197"/>
      <c r="AJ44" s="197"/>
      <c r="AK44" s="197"/>
      <c r="AL44" s="197"/>
      <c r="AM44" s="197"/>
      <c r="AN44" s="197"/>
      <c r="AO44" s="197"/>
      <c r="AP44" s="197"/>
      <c r="AQ44" s="197"/>
      <c r="AR44" s="197"/>
      <c r="AS44" s="197"/>
      <c r="AT44" s="197"/>
      <c r="AU44" s="197"/>
      <c r="AV44" s="197"/>
      <c r="AW44" s="197"/>
      <c r="AX44" s="197"/>
      <c r="AY44" s="197"/>
      <c r="AZ44" s="197"/>
      <c r="BA44" s="197"/>
      <c r="BB44" s="197"/>
      <c r="BC44" s="197"/>
      <c r="BD44" s="197"/>
      <c r="BE44" s="197"/>
      <c r="BF44" s="197"/>
      <c r="BG44" s="197"/>
      <c r="BH44" s="197"/>
      <c r="BI44" s="197"/>
      <c r="BJ44" s="197"/>
      <c r="BK44" s="197"/>
    </row>
    <row r="45" s="129" customFormat="1" ht="14.95" customHeight="1" outlineLevel="1" spans="1:63">
      <c r="A45" s="130"/>
      <c r="B45" s="172"/>
      <c r="C45" s="164"/>
      <c r="D45" s="181" t="s">
        <v>990</v>
      </c>
      <c r="E45" s="167"/>
      <c r="F45" s="170"/>
      <c r="G45" s="170"/>
      <c r="H45" s="170"/>
      <c r="I45" s="170"/>
      <c r="J45" s="170"/>
      <c r="K45" s="170"/>
      <c r="L45" s="170"/>
      <c r="M45" s="170"/>
      <c r="N45" s="170"/>
      <c r="O45" s="170"/>
      <c r="P45" s="170"/>
      <c r="Q45" s="195"/>
      <c r="R45" s="178"/>
      <c r="S45" s="192"/>
      <c r="T45" s="193"/>
      <c r="U45" s="192"/>
      <c r="V45" s="192"/>
      <c r="W45" s="193"/>
      <c r="X45" s="192"/>
      <c r="Y45" s="192"/>
      <c r="Z45" s="193"/>
      <c r="AA45" s="193"/>
      <c r="AB45" s="193"/>
      <c r="AC45" s="193"/>
      <c r="AD45" s="193"/>
      <c r="AE45" s="193"/>
      <c r="AF45" s="193"/>
      <c r="AG45" s="193"/>
      <c r="AH45" s="193"/>
      <c r="AI45" s="197"/>
      <c r="AJ45" s="197"/>
      <c r="AK45" s="197"/>
      <c r="AL45" s="197"/>
      <c r="AM45" s="197"/>
      <c r="AN45" s="197"/>
      <c r="AO45" s="197"/>
      <c r="AP45" s="197"/>
      <c r="AQ45" s="197"/>
      <c r="AR45" s="197"/>
      <c r="AS45" s="197"/>
      <c r="AT45" s="197"/>
      <c r="AU45" s="197"/>
      <c r="AV45" s="197"/>
      <c r="AW45" s="197"/>
      <c r="AX45" s="197"/>
      <c r="AY45" s="197"/>
      <c r="AZ45" s="197"/>
      <c r="BA45" s="197"/>
      <c r="BB45" s="197"/>
      <c r="BC45" s="197"/>
      <c r="BD45" s="197"/>
      <c r="BE45" s="197"/>
      <c r="BF45" s="197"/>
      <c r="BG45" s="197"/>
      <c r="BH45" s="197"/>
      <c r="BI45" s="197"/>
      <c r="BJ45" s="197"/>
      <c r="BK45" s="197"/>
    </row>
    <row r="46" s="129" customFormat="1" ht="14.95" customHeight="1" outlineLevel="1" spans="1:63">
      <c r="A46" s="130"/>
      <c r="B46" s="172"/>
      <c r="C46" s="164"/>
      <c r="D46" s="181" t="s">
        <v>991</v>
      </c>
      <c r="E46" s="167"/>
      <c r="F46" s="170"/>
      <c r="G46" s="170"/>
      <c r="H46" s="170"/>
      <c r="I46" s="170"/>
      <c r="J46" s="170"/>
      <c r="K46" s="170"/>
      <c r="L46" s="170"/>
      <c r="M46" s="170"/>
      <c r="N46" s="170"/>
      <c r="O46" s="170"/>
      <c r="P46" s="170"/>
      <c r="Q46" s="195"/>
      <c r="R46" s="178"/>
      <c r="S46" s="178"/>
      <c r="T46" s="178"/>
      <c r="U46" s="192"/>
      <c r="V46" s="192"/>
      <c r="W46" s="193"/>
      <c r="X46" s="192"/>
      <c r="Y46" s="192"/>
      <c r="Z46" s="193"/>
      <c r="AA46" s="193"/>
      <c r="AB46" s="193"/>
      <c r="AC46" s="193"/>
      <c r="AD46" s="193"/>
      <c r="AE46" s="193"/>
      <c r="AF46" s="193"/>
      <c r="AG46" s="193"/>
      <c r="AH46" s="193"/>
      <c r="AI46" s="197"/>
      <c r="AJ46" s="197"/>
      <c r="AK46" s="197"/>
      <c r="AL46" s="197"/>
      <c r="AM46" s="197"/>
      <c r="AN46" s="197"/>
      <c r="AO46" s="197"/>
      <c r="AP46" s="197"/>
      <c r="AQ46" s="197"/>
      <c r="AR46" s="197"/>
      <c r="AS46" s="197"/>
      <c r="AT46" s="197"/>
      <c r="AU46" s="197"/>
      <c r="AV46" s="197"/>
      <c r="AW46" s="197"/>
      <c r="AX46" s="197"/>
      <c r="AY46" s="197"/>
      <c r="AZ46" s="197"/>
      <c r="BA46" s="197"/>
      <c r="BB46" s="197"/>
      <c r="BC46" s="197"/>
      <c r="BD46" s="197"/>
      <c r="BE46" s="197"/>
      <c r="BF46" s="197"/>
      <c r="BG46" s="197"/>
      <c r="BH46" s="197"/>
      <c r="BI46" s="197"/>
      <c r="BJ46" s="197"/>
      <c r="BK46" s="197"/>
    </row>
    <row r="47" s="129" customFormat="1" ht="14.95" customHeight="1" outlineLevel="1" spans="1:63">
      <c r="A47" s="130"/>
      <c r="B47" s="172"/>
      <c r="C47" s="164"/>
      <c r="D47" s="173" t="s">
        <v>992</v>
      </c>
      <c r="E47" s="163"/>
      <c r="F47" s="170"/>
      <c r="G47" s="170"/>
      <c r="H47" s="170"/>
      <c r="I47" s="170"/>
      <c r="J47" s="178"/>
      <c r="K47" s="178"/>
      <c r="L47" s="178"/>
      <c r="M47" s="178"/>
      <c r="N47" s="178"/>
      <c r="O47" s="178"/>
      <c r="P47" s="178"/>
      <c r="Q47" s="178"/>
      <c r="R47" s="178"/>
      <c r="S47" s="178"/>
      <c r="T47" s="178"/>
      <c r="U47" s="178"/>
      <c r="V47" s="178"/>
      <c r="W47" s="193"/>
      <c r="X47" s="193"/>
      <c r="Y47" s="193"/>
      <c r="Z47" s="193"/>
      <c r="AA47" s="193"/>
      <c r="AB47" s="193"/>
      <c r="AC47" s="193"/>
      <c r="AD47" s="193"/>
      <c r="AE47" s="193"/>
      <c r="AF47" s="193"/>
      <c r="AG47" s="193"/>
      <c r="AH47" s="193"/>
      <c r="AI47" s="197"/>
      <c r="AJ47" s="197"/>
      <c r="AK47" s="197"/>
      <c r="AL47" s="197"/>
      <c r="AM47" s="197"/>
      <c r="AN47" s="197"/>
      <c r="AO47" s="197"/>
      <c r="AP47" s="197"/>
      <c r="AQ47" s="197"/>
      <c r="AR47" s="197"/>
      <c r="AS47" s="197"/>
      <c r="AT47" s="197"/>
      <c r="AU47" s="197"/>
      <c r="AV47" s="197"/>
      <c r="AW47" s="197"/>
      <c r="AX47" s="197"/>
      <c r="AY47" s="197"/>
      <c r="AZ47" s="197"/>
      <c r="BA47" s="197"/>
      <c r="BB47" s="197"/>
      <c r="BC47" s="197"/>
      <c r="BD47" s="197"/>
      <c r="BE47" s="197"/>
      <c r="BF47" s="197"/>
      <c r="BG47" s="197"/>
      <c r="BH47" s="197"/>
      <c r="BI47" s="197"/>
      <c r="BJ47" s="197"/>
      <c r="BK47" s="197"/>
    </row>
    <row r="48" s="129" customFormat="1" ht="14.95" customHeight="1" outlineLevel="1" spans="1:63">
      <c r="A48" s="130"/>
      <c r="B48" s="172"/>
      <c r="C48" s="164"/>
      <c r="D48" s="179" t="s">
        <v>993</v>
      </c>
      <c r="E48" s="167"/>
      <c r="F48" s="170"/>
      <c r="G48" s="170"/>
      <c r="H48" s="170"/>
      <c r="I48" s="170"/>
      <c r="J48" s="178"/>
      <c r="K48" s="178"/>
      <c r="L48" s="178"/>
      <c r="M48" s="178"/>
      <c r="N48" s="178"/>
      <c r="O48" s="178"/>
      <c r="P48" s="178"/>
      <c r="Q48" s="178"/>
      <c r="R48" s="178"/>
      <c r="S48" s="178"/>
      <c r="T48" s="178"/>
      <c r="U48" s="193"/>
      <c r="V48" s="193"/>
      <c r="W48" s="193"/>
      <c r="X48" s="192"/>
      <c r="Y48" s="192"/>
      <c r="Z48" s="192"/>
      <c r="AA48" s="193"/>
      <c r="AB48" s="193"/>
      <c r="AC48" s="193"/>
      <c r="AD48" s="193"/>
      <c r="AE48" s="193"/>
      <c r="AF48" s="193"/>
      <c r="AG48" s="193"/>
      <c r="AH48" s="193"/>
      <c r="AI48" s="197"/>
      <c r="AJ48" s="197"/>
      <c r="AK48" s="197"/>
      <c r="AL48" s="197"/>
      <c r="AM48" s="197"/>
      <c r="AN48" s="197"/>
      <c r="AO48" s="197"/>
      <c r="AP48" s="197"/>
      <c r="AQ48" s="197"/>
      <c r="AR48" s="197"/>
      <c r="AS48" s="197"/>
      <c r="AT48" s="197"/>
      <c r="AU48" s="197"/>
      <c r="AV48" s="197"/>
      <c r="AW48" s="197"/>
      <c r="AX48" s="197"/>
      <c r="AY48" s="197"/>
      <c r="AZ48" s="197"/>
      <c r="BA48" s="197"/>
      <c r="BB48" s="197"/>
      <c r="BC48" s="197"/>
      <c r="BD48" s="197"/>
      <c r="BE48" s="197"/>
      <c r="BF48" s="197"/>
      <c r="BG48" s="197"/>
      <c r="BH48" s="197"/>
      <c r="BI48" s="197"/>
      <c r="BJ48" s="197"/>
      <c r="BK48" s="197"/>
    </row>
    <row r="49" s="129" customFormat="1" ht="14.95" customHeight="1" outlineLevel="1" spans="1:63">
      <c r="A49" s="130"/>
      <c r="B49" s="172"/>
      <c r="C49" s="164"/>
      <c r="D49" s="179" t="s">
        <v>872</v>
      </c>
      <c r="E49" s="167"/>
      <c r="F49" s="170"/>
      <c r="G49" s="170"/>
      <c r="H49" s="170"/>
      <c r="I49" s="170"/>
      <c r="J49" s="170"/>
      <c r="K49" s="170"/>
      <c r="L49" s="170"/>
      <c r="M49" s="170"/>
      <c r="N49" s="175"/>
      <c r="O49" s="175"/>
      <c r="P49" s="192"/>
      <c r="Q49" s="192"/>
      <c r="R49" s="193"/>
      <c r="S49" s="193"/>
      <c r="T49" s="193"/>
      <c r="U49" s="178"/>
      <c r="V49" s="192"/>
      <c r="W49" s="193"/>
      <c r="X49" s="193"/>
      <c r="Y49" s="192"/>
      <c r="Z49" s="192"/>
      <c r="AA49" s="193"/>
      <c r="AB49" s="193"/>
      <c r="AC49" s="193"/>
      <c r="AD49" s="193"/>
      <c r="AE49" s="193"/>
      <c r="AF49" s="193"/>
      <c r="AG49" s="193"/>
      <c r="AH49" s="193"/>
      <c r="AI49" s="197"/>
      <c r="AJ49" s="197"/>
      <c r="AK49" s="197"/>
      <c r="AL49" s="197"/>
      <c r="AM49" s="197"/>
      <c r="AN49" s="197"/>
      <c r="AO49" s="197"/>
      <c r="AP49" s="197"/>
      <c r="AQ49" s="197"/>
      <c r="AR49" s="197"/>
      <c r="AS49" s="197"/>
      <c r="AT49" s="197"/>
      <c r="AU49" s="197"/>
      <c r="AV49" s="197"/>
      <c r="AW49" s="197"/>
      <c r="AX49" s="197"/>
      <c r="AY49" s="197"/>
      <c r="AZ49" s="197"/>
      <c r="BA49" s="197"/>
      <c r="BB49" s="197"/>
      <c r="BC49" s="197"/>
      <c r="BD49" s="197"/>
      <c r="BE49" s="197"/>
      <c r="BF49" s="197"/>
      <c r="BG49" s="197"/>
      <c r="BH49" s="197"/>
      <c r="BI49" s="197"/>
      <c r="BJ49" s="197"/>
      <c r="BK49" s="197"/>
    </row>
    <row r="50" s="129" customFormat="1" ht="14.95" customHeight="1" outlineLevel="1" spans="1:63">
      <c r="A50" s="130"/>
      <c r="B50" s="172"/>
      <c r="C50" s="164"/>
      <c r="D50" s="181" t="s">
        <v>994</v>
      </c>
      <c r="E50" s="167"/>
      <c r="F50" s="170"/>
      <c r="G50" s="170"/>
      <c r="H50" s="170"/>
      <c r="I50" s="170"/>
      <c r="J50" s="170"/>
      <c r="K50" s="170"/>
      <c r="L50" s="170"/>
      <c r="M50" s="170"/>
      <c r="N50" s="175"/>
      <c r="O50" s="175"/>
      <c r="P50" s="192"/>
      <c r="Q50" s="192"/>
      <c r="R50" s="193"/>
      <c r="S50" s="193"/>
      <c r="T50" s="193"/>
      <c r="U50" s="192"/>
      <c r="V50" s="178"/>
      <c r="W50" s="193"/>
      <c r="X50" s="193"/>
      <c r="Y50" s="192"/>
      <c r="Z50" s="192"/>
      <c r="AA50" s="193"/>
      <c r="AB50" s="193"/>
      <c r="AC50" s="193"/>
      <c r="AD50" s="193"/>
      <c r="AE50" s="193"/>
      <c r="AF50" s="193"/>
      <c r="AG50" s="193"/>
      <c r="AH50" s="193"/>
      <c r="AI50" s="197"/>
      <c r="AJ50" s="197"/>
      <c r="AK50" s="197"/>
      <c r="AL50" s="197"/>
      <c r="AM50" s="197"/>
      <c r="AN50" s="197"/>
      <c r="AO50" s="197"/>
      <c r="AP50" s="197"/>
      <c r="AQ50" s="197"/>
      <c r="AR50" s="197"/>
      <c r="AS50" s="197"/>
      <c r="AT50" s="197"/>
      <c r="AU50" s="197"/>
      <c r="AV50" s="197"/>
      <c r="AW50" s="197"/>
      <c r="AX50" s="197"/>
      <c r="AY50" s="197"/>
      <c r="AZ50" s="197"/>
      <c r="BA50" s="197"/>
      <c r="BB50" s="197"/>
      <c r="BC50" s="197"/>
      <c r="BD50" s="197"/>
      <c r="BE50" s="197"/>
      <c r="BF50" s="197"/>
      <c r="BG50" s="197"/>
      <c r="BH50" s="197"/>
      <c r="BI50" s="197"/>
      <c r="BJ50" s="197"/>
      <c r="BK50" s="197"/>
    </row>
    <row r="51" s="129" customFormat="1" ht="14.95" customHeight="1" outlineLevel="1" spans="1:63">
      <c r="A51" s="130"/>
      <c r="B51" s="172"/>
      <c r="C51" s="164"/>
      <c r="D51" s="179" t="s">
        <v>995</v>
      </c>
      <c r="E51" s="167"/>
      <c r="F51" s="170"/>
      <c r="G51" s="170"/>
      <c r="H51" s="170"/>
      <c r="I51" s="170"/>
      <c r="J51" s="170"/>
      <c r="K51" s="170"/>
      <c r="L51" s="170"/>
      <c r="M51" s="170"/>
      <c r="N51" s="175"/>
      <c r="O51" s="175"/>
      <c r="P51" s="192"/>
      <c r="Q51" s="192"/>
      <c r="R51" s="193"/>
      <c r="S51" s="193"/>
      <c r="T51" s="193"/>
      <c r="U51" s="192"/>
      <c r="V51" s="178"/>
      <c r="W51" s="193"/>
      <c r="X51" s="193"/>
      <c r="Y51" s="192"/>
      <c r="Z51" s="192"/>
      <c r="AA51" s="193"/>
      <c r="AB51" s="193"/>
      <c r="AC51" s="193"/>
      <c r="AD51" s="193"/>
      <c r="AE51" s="193"/>
      <c r="AF51" s="193"/>
      <c r="AG51" s="193"/>
      <c r="AH51" s="193"/>
      <c r="AI51" s="197"/>
      <c r="AJ51" s="197"/>
      <c r="AK51" s="197"/>
      <c r="AL51" s="197"/>
      <c r="AM51" s="197"/>
      <c r="AN51" s="197"/>
      <c r="AO51" s="197"/>
      <c r="AP51" s="197"/>
      <c r="AQ51" s="197"/>
      <c r="AR51" s="197"/>
      <c r="AS51" s="197"/>
      <c r="AT51" s="197"/>
      <c r="AU51" s="197"/>
      <c r="AV51" s="197"/>
      <c r="AW51" s="197"/>
      <c r="AX51" s="197"/>
      <c r="AY51" s="197"/>
      <c r="AZ51" s="197"/>
      <c r="BA51" s="197"/>
      <c r="BB51" s="197"/>
      <c r="BC51" s="197"/>
      <c r="BD51" s="197"/>
      <c r="BE51" s="197"/>
      <c r="BF51" s="197"/>
      <c r="BG51" s="197"/>
      <c r="BH51" s="197"/>
      <c r="BI51" s="197"/>
      <c r="BJ51" s="197"/>
      <c r="BK51" s="197"/>
    </row>
    <row r="52" spans="1:63">
      <c r="A52" s="131"/>
      <c r="B52" s="174"/>
      <c r="C52" s="182">
        <v>3.4</v>
      </c>
      <c r="D52" s="169" t="s">
        <v>996</v>
      </c>
      <c r="E52" s="163"/>
      <c r="F52" s="175"/>
      <c r="G52" s="175"/>
      <c r="H52" s="175"/>
      <c r="I52" s="166"/>
      <c r="J52" s="166"/>
      <c r="K52" s="166"/>
      <c r="L52" s="166"/>
      <c r="M52" s="166"/>
      <c r="N52" s="166"/>
      <c r="O52" s="166"/>
      <c r="P52" s="166"/>
      <c r="Q52" s="166"/>
      <c r="R52" s="166"/>
      <c r="S52" s="166"/>
      <c r="T52" s="166"/>
      <c r="U52" s="166"/>
      <c r="V52" s="166"/>
      <c r="W52" s="166"/>
      <c r="X52" s="166"/>
      <c r="Y52" s="166"/>
      <c r="Z52" s="166"/>
      <c r="AA52" s="166"/>
      <c r="AB52" s="166"/>
      <c r="AC52" s="166"/>
      <c r="AD52" s="166"/>
      <c r="AE52" s="166"/>
      <c r="AF52" s="166"/>
      <c r="AG52" s="166"/>
      <c r="AH52" s="166"/>
      <c r="AI52" s="197"/>
      <c r="AJ52" s="197"/>
      <c r="AK52" s="197"/>
      <c r="AL52" s="197"/>
      <c r="AM52" s="197"/>
      <c r="AN52" s="197"/>
      <c r="AO52" s="197"/>
      <c r="AP52" s="197"/>
      <c r="AQ52" s="197"/>
      <c r="AR52" s="197"/>
      <c r="AS52" s="197"/>
      <c r="AT52" s="197"/>
      <c r="AU52" s="197"/>
      <c r="AV52" s="197"/>
      <c r="AW52" s="197"/>
      <c r="AX52" s="197"/>
      <c r="AY52" s="197"/>
      <c r="AZ52" s="197"/>
      <c r="BA52" s="197"/>
      <c r="BB52" s="197"/>
      <c r="BC52" s="197"/>
      <c r="BD52" s="197"/>
      <c r="BE52" s="197"/>
      <c r="BF52" s="197"/>
      <c r="BG52" s="197"/>
      <c r="BH52" s="197"/>
      <c r="BI52" s="197"/>
      <c r="BJ52" s="197"/>
      <c r="BK52" s="197"/>
    </row>
    <row r="53" s="129" customFormat="1" ht="14.95" customHeight="1" outlineLevel="1" spans="1:63">
      <c r="A53" s="130"/>
      <c r="B53" s="172"/>
      <c r="C53" s="164"/>
      <c r="D53" s="181" t="s">
        <v>998</v>
      </c>
      <c r="E53" s="167"/>
      <c r="F53" s="170"/>
      <c r="G53" s="170"/>
      <c r="H53" s="170"/>
      <c r="I53" s="178"/>
      <c r="J53" s="178"/>
      <c r="K53" s="178"/>
      <c r="L53" s="178"/>
      <c r="M53" s="178"/>
      <c r="N53" s="178"/>
      <c r="O53" s="178"/>
      <c r="P53" s="193"/>
      <c r="Q53" s="193"/>
      <c r="R53" s="191"/>
      <c r="S53" s="191"/>
      <c r="T53" s="191"/>
      <c r="U53" s="191"/>
      <c r="V53" s="191"/>
      <c r="W53" s="191"/>
      <c r="X53" s="191"/>
      <c r="Y53" s="192"/>
      <c r="Z53" s="193"/>
      <c r="AA53" s="193"/>
      <c r="AB53" s="193"/>
      <c r="AC53" s="193"/>
      <c r="AD53" s="193"/>
      <c r="AE53" s="193"/>
      <c r="AF53" s="193"/>
      <c r="AG53" s="193"/>
      <c r="AH53" s="193"/>
      <c r="AI53" s="197"/>
      <c r="AJ53" s="197"/>
      <c r="AK53" s="197"/>
      <c r="AL53" s="197"/>
      <c r="AM53" s="197"/>
      <c r="AN53" s="197"/>
      <c r="AO53" s="197"/>
      <c r="AP53" s="197"/>
      <c r="AQ53" s="197"/>
      <c r="AR53" s="197"/>
      <c r="AS53" s="197"/>
      <c r="AT53" s="197"/>
      <c r="AU53" s="197"/>
      <c r="AV53" s="197"/>
      <c r="AW53" s="197"/>
      <c r="AX53" s="197"/>
      <c r="AY53" s="197"/>
      <c r="AZ53" s="197"/>
      <c r="BA53" s="197"/>
      <c r="BB53" s="197"/>
      <c r="BC53" s="197"/>
      <c r="BD53" s="197"/>
      <c r="BE53" s="197"/>
      <c r="BF53" s="197"/>
      <c r="BG53" s="197"/>
      <c r="BH53" s="197"/>
      <c r="BI53" s="197"/>
      <c r="BJ53" s="197"/>
      <c r="BK53" s="197"/>
    </row>
    <row r="54" s="129" customFormat="1" ht="14.95" customHeight="1" outlineLevel="1" spans="1:63">
      <c r="A54" s="130"/>
      <c r="B54" s="172"/>
      <c r="C54" s="164"/>
      <c r="D54" s="181" t="s">
        <v>999</v>
      </c>
      <c r="E54" s="167"/>
      <c r="F54" s="170"/>
      <c r="G54" s="170"/>
      <c r="H54" s="170"/>
      <c r="I54" s="170"/>
      <c r="J54" s="170"/>
      <c r="K54" s="178"/>
      <c r="L54" s="178"/>
      <c r="M54" s="178"/>
      <c r="N54" s="178"/>
      <c r="O54" s="178"/>
      <c r="P54" s="178"/>
      <c r="Q54" s="178"/>
      <c r="R54" s="178"/>
      <c r="S54" s="178"/>
      <c r="T54" s="178"/>
      <c r="U54" s="178"/>
      <c r="V54" s="178"/>
      <c r="W54" s="178"/>
      <c r="X54" s="191"/>
      <c r="Y54" s="192"/>
      <c r="Z54" s="193"/>
      <c r="AA54" s="193"/>
      <c r="AB54" s="193"/>
      <c r="AC54" s="193"/>
      <c r="AD54" s="193"/>
      <c r="AE54" s="193"/>
      <c r="AF54" s="193"/>
      <c r="AG54" s="193"/>
      <c r="AH54" s="193"/>
      <c r="AI54" s="197"/>
      <c r="AJ54" s="197"/>
      <c r="AK54" s="197"/>
      <c r="AL54" s="197"/>
      <c r="AM54" s="197"/>
      <c r="AN54" s="197"/>
      <c r="AO54" s="197"/>
      <c r="AP54" s="197"/>
      <c r="AQ54" s="197"/>
      <c r="AR54" s="197"/>
      <c r="AS54" s="197"/>
      <c r="AT54" s="197"/>
      <c r="AU54" s="197"/>
      <c r="AV54" s="197"/>
      <c r="AW54" s="197"/>
      <c r="AX54" s="197"/>
      <c r="AY54" s="197"/>
      <c r="AZ54" s="197"/>
      <c r="BA54" s="197"/>
      <c r="BB54" s="197"/>
      <c r="BC54" s="197"/>
      <c r="BD54" s="197"/>
      <c r="BE54" s="197"/>
      <c r="BF54" s="197"/>
      <c r="BG54" s="197"/>
      <c r="BH54" s="197"/>
      <c r="BI54" s="197"/>
      <c r="BJ54" s="197"/>
      <c r="BK54" s="197"/>
    </row>
    <row r="55" s="129" customFormat="1" ht="14.95" customHeight="1" outlineLevel="1" spans="1:63">
      <c r="A55" s="130"/>
      <c r="B55" s="172"/>
      <c r="C55" s="164"/>
      <c r="D55" s="181" t="s">
        <v>1000</v>
      </c>
      <c r="E55" s="167"/>
      <c r="F55" s="170"/>
      <c r="G55" s="170"/>
      <c r="H55" s="170"/>
      <c r="I55" s="170"/>
      <c r="J55" s="170"/>
      <c r="K55" s="178"/>
      <c r="L55" s="178"/>
      <c r="M55" s="178"/>
      <c r="N55" s="178"/>
      <c r="O55" s="178"/>
      <c r="P55" s="178"/>
      <c r="Q55" s="178"/>
      <c r="R55" s="178"/>
      <c r="S55" s="178"/>
      <c r="T55" s="178"/>
      <c r="U55" s="178"/>
      <c r="V55" s="178"/>
      <c r="W55" s="178"/>
      <c r="X55" s="191"/>
      <c r="Y55" s="192"/>
      <c r="Z55" s="193"/>
      <c r="AA55" s="193"/>
      <c r="AB55" s="193"/>
      <c r="AC55" s="193"/>
      <c r="AD55" s="193"/>
      <c r="AE55" s="193"/>
      <c r="AF55" s="193"/>
      <c r="AG55" s="193"/>
      <c r="AH55" s="193"/>
      <c r="AI55" s="197"/>
      <c r="AJ55" s="197"/>
      <c r="AK55" s="197"/>
      <c r="AL55" s="197"/>
      <c r="AM55" s="197"/>
      <c r="AN55" s="197"/>
      <c r="AO55" s="197"/>
      <c r="AP55" s="197"/>
      <c r="AQ55" s="197"/>
      <c r="AR55" s="197"/>
      <c r="AS55" s="197"/>
      <c r="AT55" s="197"/>
      <c r="AU55" s="197"/>
      <c r="AV55" s="197"/>
      <c r="AW55" s="197"/>
      <c r="AX55" s="197"/>
      <c r="AY55" s="197"/>
      <c r="AZ55" s="197"/>
      <c r="BA55" s="197"/>
      <c r="BB55" s="197"/>
      <c r="BC55" s="197"/>
      <c r="BD55" s="197"/>
      <c r="BE55" s="197"/>
      <c r="BF55" s="197"/>
      <c r="BG55" s="197"/>
      <c r="BH55" s="197"/>
      <c r="BI55" s="197"/>
      <c r="BJ55" s="197"/>
      <c r="BK55" s="197"/>
    </row>
    <row r="56" s="129" customFormat="1" ht="14.95" customHeight="1" outlineLevel="1" spans="1:63">
      <c r="A56" s="130"/>
      <c r="B56" s="172"/>
      <c r="C56" s="164"/>
      <c r="D56" s="181" t="s">
        <v>1001</v>
      </c>
      <c r="E56" s="167"/>
      <c r="F56" s="170"/>
      <c r="G56" s="170"/>
      <c r="H56" s="170"/>
      <c r="I56" s="170"/>
      <c r="J56" s="170"/>
      <c r="K56" s="170"/>
      <c r="L56" s="170"/>
      <c r="M56" s="170"/>
      <c r="N56" s="170"/>
      <c r="O56" s="193"/>
      <c r="P56" s="193"/>
      <c r="Q56" s="193"/>
      <c r="R56" s="191"/>
      <c r="S56" s="191"/>
      <c r="T56" s="191"/>
      <c r="U56" s="191"/>
      <c r="V56" s="191"/>
      <c r="W56" s="191"/>
      <c r="X56" s="178"/>
      <c r="Y56" s="192"/>
      <c r="Z56" s="193"/>
      <c r="AA56" s="193"/>
      <c r="AB56" s="193"/>
      <c r="AC56" s="193"/>
      <c r="AD56" s="193"/>
      <c r="AE56" s="193"/>
      <c r="AF56" s="193"/>
      <c r="AG56" s="193"/>
      <c r="AH56" s="193"/>
      <c r="AI56" s="197"/>
      <c r="AJ56" s="197"/>
      <c r="AK56" s="197"/>
      <c r="AL56" s="197"/>
      <c r="AM56" s="197"/>
      <c r="AN56" s="197"/>
      <c r="AO56" s="197"/>
      <c r="AP56" s="197"/>
      <c r="AQ56" s="197"/>
      <c r="AR56" s="197"/>
      <c r="AS56" s="197"/>
      <c r="AT56" s="197"/>
      <c r="AU56" s="197"/>
      <c r="AV56" s="197"/>
      <c r="AW56" s="197"/>
      <c r="AX56" s="197"/>
      <c r="AY56" s="197"/>
      <c r="AZ56" s="197"/>
      <c r="BA56" s="197"/>
      <c r="BB56" s="197"/>
      <c r="BC56" s="197"/>
      <c r="BD56" s="197"/>
      <c r="BE56" s="197"/>
      <c r="BF56" s="197"/>
      <c r="BG56" s="197"/>
      <c r="BH56" s="197"/>
      <c r="BI56" s="197"/>
      <c r="BJ56" s="197"/>
      <c r="BK56" s="197"/>
    </row>
    <row r="57" s="129" customFormat="1" ht="14.95" customHeight="1" outlineLevel="1" spans="1:63">
      <c r="A57" s="130"/>
      <c r="B57" s="172"/>
      <c r="C57" s="164"/>
      <c r="D57" s="181" t="s">
        <v>867</v>
      </c>
      <c r="E57" s="167"/>
      <c r="F57" s="170"/>
      <c r="G57" s="170"/>
      <c r="H57" s="170"/>
      <c r="I57" s="170"/>
      <c r="J57" s="170"/>
      <c r="K57" s="170"/>
      <c r="L57" s="170"/>
      <c r="M57" s="170"/>
      <c r="N57" s="170"/>
      <c r="O57" s="193"/>
      <c r="P57" s="193"/>
      <c r="Q57" s="193"/>
      <c r="R57" s="191"/>
      <c r="S57" s="191"/>
      <c r="T57" s="191"/>
      <c r="U57" s="191"/>
      <c r="V57" s="191"/>
      <c r="W57" s="191"/>
      <c r="X57" s="191"/>
      <c r="Y57" s="178"/>
      <c r="Z57" s="178"/>
      <c r="AA57" s="178"/>
      <c r="AB57" s="178"/>
      <c r="AC57" s="178"/>
      <c r="AD57" s="178"/>
      <c r="AE57" s="178"/>
      <c r="AF57" s="178"/>
      <c r="AG57" s="178"/>
      <c r="AH57" s="178"/>
      <c r="AI57" s="197"/>
      <c r="AJ57" s="197"/>
      <c r="AK57" s="197"/>
      <c r="AL57" s="197"/>
      <c r="AM57" s="197"/>
      <c r="AN57" s="197"/>
      <c r="AO57" s="197"/>
      <c r="AP57" s="197"/>
      <c r="AQ57" s="197"/>
      <c r="AR57" s="197"/>
      <c r="AS57" s="197"/>
      <c r="AT57" s="197"/>
      <c r="AU57" s="197"/>
      <c r="AV57" s="197"/>
      <c r="AW57" s="197"/>
      <c r="AX57" s="197"/>
      <c r="AY57" s="197"/>
      <c r="AZ57" s="197"/>
      <c r="BA57" s="197"/>
      <c r="BB57" s="197"/>
      <c r="BC57" s="197"/>
      <c r="BD57" s="197"/>
      <c r="BE57" s="197"/>
      <c r="BF57" s="197"/>
      <c r="BG57" s="197"/>
      <c r="BH57" s="197"/>
      <c r="BI57" s="197"/>
      <c r="BJ57" s="197"/>
      <c r="BK57" s="197"/>
    </row>
    <row r="58" s="129" customFormat="1" spans="1:63">
      <c r="A58" s="130"/>
      <c r="B58" s="168"/>
      <c r="C58" s="164">
        <v>3.5</v>
      </c>
      <c r="D58" s="169" t="s">
        <v>1002</v>
      </c>
      <c r="E58" s="163"/>
      <c r="F58" s="170"/>
      <c r="G58" s="170"/>
      <c r="H58" s="170"/>
      <c r="I58" s="166"/>
      <c r="J58" s="166"/>
      <c r="K58" s="166"/>
      <c r="L58" s="166"/>
      <c r="M58" s="166"/>
      <c r="N58" s="166"/>
      <c r="O58" s="166"/>
      <c r="P58" s="166"/>
      <c r="Q58" s="166"/>
      <c r="R58" s="166"/>
      <c r="S58" s="166"/>
      <c r="T58" s="166"/>
      <c r="U58" s="166"/>
      <c r="V58" s="166"/>
      <c r="W58" s="166"/>
      <c r="X58" s="166"/>
      <c r="Y58" s="166"/>
      <c r="Z58" s="166"/>
      <c r="AA58" s="166"/>
      <c r="AB58" s="166"/>
      <c r="AC58" s="166"/>
      <c r="AD58" s="166"/>
      <c r="AE58" s="166"/>
      <c r="AF58" s="193"/>
      <c r="AG58" s="193"/>
      <c r="AH58" s="193"/>
      <c r="AI58" s="197"/>
      <c r="AJ58" s="197"/>
      <c r="AK58" s="197"/>
      <c r="AL58" s="197"/>
      <c r="AM58" s="197"/>
      <c r="AN58" s="197"/>
      <c r="AO58" s="197"/>
      <c r="AP58" s="197"/>
      <c r="AQ58" s="197"/>
      <c r="AR58" s="197"/>
      <c r="AS58" s="197"/>
      <c r="AT58" s="197"/>
      <c r="AU58" s="197"/>
      <c r="AV58" s="197"/>
      <c r="AW58" s="197"/>
      <c r="AX58" s="197"/>
      <c r="AY58" s="197"/>
      <c r="AZ58" s="197"/>
      <c r="BA58" s="197"/>
      <c r="BB58" s="197"/>
      <c r="BC58" s="197"/>
      <c r="BD58" s="197"/>
      <c r="BE58" s="197"/>
      <c r="BF58" s="197"/>
      <c r="BG58" s="197"/>
      <c r="BH58" s="197"/>
      <c r="BI58" s="197"/>
      <c r="BJ58" s="197"/>
      <c r="BK58" s="197"/>
    </row>
    <row r="59" s="129" customFormat="1" ht="14.95" customHeight="1" outlineLevel="1" spans="1:63">
      <c r="A59" s="130"/>
      <c r="B59" s="172"/>
      <c r="C59" s="164"/>
      <c r="D59" s="181" t="s">
        <v>998</v>
      </c>
      <c r="E59" s="167"/>
      <c r="F59" s="170"/>
      <c r="G59" s="170"/>
      <c r="H59" s="170"/>
      <c r="I59" s="178"/>
      <c r="J59" s="178"/>
      <c r="K59" s="178"/>
      <c r="L59" s="178"/>
      <c r="M59" s="178"/>
      <c r="N59" s="170"/>
      <c r="O59" s="193"/>
      <c r="P59" s="193"/>
      <c r="Q59" s="193"/>
      <c r="R59" s="191"/>
      <c r="S59" s="191"/>
      <c r="T59" s="191"/>
      <c r="U59" s="191"/>
      <c r="V59" s="191"/>
      <c r="W59" s="191"/>
      <c r="X59" s="191"/>
      <c r="Y59" s="192"/>
      <c r="Z59" s="193"/>
      <c r="AA59" s="193"/>
      <c r="AB59" s="193"/>
      <c r="AC59" s="193"/>
      <c r="AD59" s="193"/>
      <c r="AE59" s="193"/>
      <c r="AF59" s="193"/>
      <c r="AG59" s="193"/>
      <c r="AH59" s="193"/>
      <c r="AI59" s="197"/>
      <c r="AJ59" s="197"/>
      <c r="AK59" s="197"/>
      <c r="AL59" s="197"/>
      <c r="AM59" s="197"/>
      <c r="AN59" s="197"/>
      <c r="AO59" s="197"/>
      <c r="AP59" s="197"/>
      <c r="AQ59" s="197"/>
      <c r="AR59" s="197"/>
      <c r="AS59" s="197"/>
      <c r="AT59" s="197"/>
      <c r="AU59" s="197"/>
      <c r="AV59" s="197"/>
      <c r="AW59" s="197"/>
      <c r="AX59" s="197"/>
      <c r="AY59" s="197"/>
      <c r="AZ59" s="197"/>
      <c r="BA59" s="197"/>
      <c r="BB59" s="197"/>
      <c r="BC59" s="197"/>
      <c r="BD59" s="197"/>
      <c r="BE59" s="197"/>
      <c r="BF59" s="197"/>
      <c r="BG59" s="197"/>
      <c r="BH59" s="197"/>
      <c r="BI59" s="197"/>
      <c r="BJ59" s="197"/>
      <c r="BK59" s="197"/>
    </row>
    <row r="60" s="129" customFormat="1" ht="14.95" customHeight="1" outlineLevel="1" spans="1:63">
      <c r="A60" s="130"/>
      <c r="B60" s="172"/>
      <c r="C60" s="164"/>
      <c r="D60" s="181" t="s">
        <v>999</v>
      </c>
      <c r="E60" s="167"/>
      <c r="F60" s="170"/>
      <c r="G60" s="170"/>
      <c r="H60" s="170"/>
      <c r="I60" s="170"/>
      <c r="J60" s="170"/>
      <c r="K60" s="170"/>
      <c r="L60" s="170"/>
      <c r="M60" s="170"/>
      <c r="N60" s="178"/>
      <c r="O60" s="178"/>
      <c r="P60" s="178"/>
      <c r="Q60" s="178"/>
      <c r="R60" s="178"/>
      <c r="S60" s="178"/>
      <c r="T60" s="178"/>
      <c r="U60" s="178"/>
      <c r="V60" s="178"/>
      <c r="W60" s="178"/>
      <c r="X60" s="191"/>
      <c r="Y60" s="192"/>
      <c r="Z60" s="193"/>
      <c r="AA60" s="193"/>
      <c r="AB60" s="193"/>
      <c r="AC60" s="193"/>
      <c r="AD60" s="193"/>
      <c r="AE60" s="193"/>
      <c r="AF60" s="193"/>
      <c r="AG60" s="193"/>
      <c r="AH60" s="193"/>
      <c r="AI60" s="197"/>
      <c r="AJ60" s="197"/>
      <c r="AK60" s="197"/>
      <c r="AL60" s="197"/>
      <c r="AM60" s="197"/>
      <c r="AN60" s="197"/>
      <c r="AO60" s="197"/>
      <c r="AP60" s="197"/>
      <c r="AQ60" s="197"/>
      <c r="AR60" s="197"/>
      <c r="AS60" s="197"/>
      <c r="AT60" s="197"/>
      <c r="AU60" s="197"/>
      <c r="AV60" s="197"/>
      <c r="AW60" s="197"/>
      <c r="AX60" s="197"/>
      <c r="AY60" s="197"/>
      <c r="AZ60" s="197"/>
      <c r="BA60" s="197"/>
      <c r="BB60" s="197"/>
      <c r="BC60" s="197"/>
      <c r="BD60" s="197"/>
      <c r="BE60" s="197"/>
      <c r="BF60" s="197"/>
      <c r="BG60" s="197"/>
      <c r="BH60" s="197"/>
      <c r="BI60" s="197"/>
      <c r="BJ60" s="197"/>
      <c r="BK60" s="197"/>
    </row>
    <row r="61" s="129" customFormat="1" ht="14.95" customHeight="1" outlineLevel="1" spans="1:63">
      <c r="A61" s="130"/>
      <c r="B61" s="172"/>
      <c r="C61" s="164"/>
      <c r="D61" s="181" t="s">
        <v>1000</v>
      </c>
      <c r="E61" s="167"/>
      <c r="F61" s="170"/>
      <c r="G61" s="170"/>
      <c r="H61" s="170"/>
      <c r="I61" s="170"/>
      <c r="J61" s="170"/>
      <c r="K61" s="170"/>
      <c r="L61" s="170"/>
      <c r="M61" s="170"/>
      <c r="N61" s="178"/>
      <c r="O61" s="178"/>
      <c r="P61" s="178"/>
      <c r="Q61" s="178"/>
      <c r="R61" s="178"/>
      <c r="S61" s="178"/>
      <c r="T61" s="178"/>
      <c r="U61" s="178"/>
      <c r="V61" s="178"/>
      <c r="W61" s="178"/>
      <c r="X61" s="191"/>
      <c r="Y61" s="192"/>
      <c r="Z61" s="193"/>
      <c r="AA61" s="193"/>
      <c r="AB61" s="193"/>
      <c r="AC61" s="193"/>
      <c r="AD61" s="193"/>
      <c r="AE61" s="193"/>
      <c r="AF61" s="193"/>
      <c r="AG61" s="193"/>
      <c r="AH61" s="193"/>
      <c r="AI61" s="197"/>
      <c r="AJ61" s="197"/>
      <c r="AK61" s="197"/>
      <c r="AL61" s="197"/>
      <c r="AM61" s="197"/>
      <c r="AN61" s="197"/>
      <c r="AO61" s="197"/>
      <c r="AP61" s="197"/>
      <c r="AQ61" s="197"/>
      <c r="AR61" s="197"/>
      <c r="AS61" s="197"/>
      <c r="AT61" s="197"/>
      <c r="AU61" s="197"/>
      <c r="AV61" s="197"/>
      <c r="AW61" s="197"/>
      <c r="AX61" s="197"/>
      <c r="AY61" s="197"/>
      <c r="AZ61" s="197"/>
      <c r="BA61" s="197"/>
      <c r="BB61" s="197"/>
      <c r="BC61" s="197"/>
      <c r="BD61" s="197"/>
      <c r="BE61" s="197"/>
      <c r="BF61" s="197"/>
      <c r="BG61" s="197"/>
      <c r="BH61" s="197"/>
      <c r="BI61" s="197"/>
      <c r="BJ61" s="197"/>
      <c r="BK61" s="197"/>
    </row>
    <row r="62" s="129" customFormat="1" ht="14.95" customHeight="1" outlineLevel="1" spans="1:63">
      <c r="A62" s="130"/>
      <c r="B62" s="172"/>
      <c r="C62" s="164"/>
      <c r="D62" s="181" t="s">
        <v>1004</v>
      </c>
      <c r="E62" s="167"/>
      <c r="F62" s="170"/>
      <c r="G62" s="170"/>
      <c r="H62" s="170"/>
      <c r="I62" s="170"/>
      <c r="J62" s="170"/>
      <c r="K62" s="170"/>
      <c r="L62" s="170"/>
      <c r="M62" s="170"/>
      <c r="N62" s="170"/>
      <c r="O62" s="193"/>
      <c r="P62" s="193"/>
      <c r="Q62" s="195"/>
      <c r="R62" s="191"/>
      <c r="S62" s="191"/>
      <c r="T62" s="191"/>
      <c r="U62" s="191"/>
      <c r="V62" s="191"/>
      <c r="W62" s="191"/>
      <c r="X62" s="178"/>
      <c r="Y62" s="192"/>
      <c r="Z62" s="193"/>
      <c r="AA62" s="193"/>
      <c r="AB62" s="193"/>
      <c r="AC62" s="193"/>
      <c r="AD62" s="193"/>
      <c r="AE62" s="193"/>
      <c r="AF62" s="193"/>
      <c r="AG62" s="193"/>
      <c r="AH62" s="193"/>
      <c r="AI62" s="197"/>
      <c r="AJ62" s="197"/>
      <c r="AK62" s="197"/>
      <c r="AL62" s="197"/>
      <c r="AM62" s="197"/>
      <c r="AN62" s="197"/>
      <c r="AO62" s="197"/>
      <c r="AP62" s="197"/>
      <c r="AQ62" s="197"/>
      <c r="AR62" s="197"/>
      <c r="AS62" s="197"/>
      <c r="AT62" s="197"/>
      <c r="AU62" s="197"/>
      <c r="AV62" s="197"/>
      <c r="AW62" s="197"/>
      <c r="AX62" s="197"/>
      <c r="AY62" s="197"/>
      <c r="AZ62" s="197"/>
      <c r="BA62" s="197"/>
      <c r="BB62" s="197"/>
      <c r="BC62" s="197"/>
      <c r="BD62" s="197"/>
      <c r="BE62" s="197"/>
      <c r="BF62" s="197"/>
      <c r="BG62" s="197"/>
      <c r="BH62" s="197"/>
      <c r="BI62" s="197"/>
      <c r="BJ62" s="197"/>
      <c r="BK62" s="197"/>
    </row>
    <row r="63" s="129" customFormat="1" ht="14.95" customHeight="1" outlineLevel="1" spans="1:63">
      <c r="A63" s="130"/>
      <c r="B63" s="172"/>
      <c r="C63" s="164"/>
      <c r="D63" s="181" t="s">
        <v>867</v>
      </c>
      <c r="E63" s="167"/>
      <c r="F63" s="170"/>
      <c r="G63" s="170"/>
      <c r="H63" s="170"/>
      <c r="I63" s="170"/>
      <c r="J63" s="170"/>
      <c r="K63" s="170"/>
      <c r="L63" s="170"/>
      <c r="M63" s="170"/>
      <c r="N63" s="170"/>
      <c r="O63" s="193"/>
      <c r="P63" s="193"/>
      <c r="Q63" s="195"/>
      <c r="R63" s="191"/>
      <c r="S63" s="191"/>
      <c r="T63" s="191"/>
      <c r="U63" s="191"/>
      <c r="V63" s="191"/>
      <c r="W63" s="191"/>
      <c r="X63" s="191"/>
      <c r="Y63" s="178"/>
      <c r="Z63" s="178"/>
      <c r="AA63" s="178"/>
      <c r="AB63" s="178"/>
      <c r="AC63" s="178"/>
      <c r="AD63" s="178"/>
      <c r="AE63" s="178"/>
      <c r="AF63" s="193"/>
      <c r="AG63" s="193"/>
      <c r="AH63" s="193"/>
      <c r="AI63" s="197"/>
      <c r="AJ63" s="197"/>
      <c r="AK63" s="197"/>
      <c r="AL63" s="197"/>
      <c r="AM63" s="197"/>
      <c r="AN63" s="197"/>
      <c r="AO63" s="197"/>
      <c r="AP63" s="197"/>
      <c r="AQ63" s="197"/>
      <c r="AR63" s="197"/>
      <c r="AS63" s="197"/>
      <c r="AT63" s="197"/>
      <c r="AU63" s="197"/>
      <c r="AV63" s="197"/>
      <c r="AW63" s="197"/>
      <c r="AX63" s="197"/>
      <c r="AY63" s="197"/>
      <c r="AZ63" s="197"/>
      <c r="BA63" s="197"/>
      <c r="BB63" s="197"/>
      <c r="BC63" s="197"/>
      <c r="BD63" s="197"/>
      <c r="BE63" s="197"/>
      <c r="BF63" s="197"/>
      <c r="BG63" s="197"/>
      <c r="BH63" s="197"/>
      <c r="BI63" s="197"/>
      <c r="BJ63" s="197"/>
      <c r="BK63" s="197"/>
    </row>
    <row r="64" s="129" customFormat="1" ht="24.8" customHeight="1" spans="1:63">
      <c r="A64" s="130"/>
      <c r="B64" s="168">
        <v>4</v>
      </c>
      <c r="C64" s="169" t="s">
        <v>1005</v>
      </c>
      <c r="D64" s="169"/>
      <c r="E64" s="163"/>
      <c r="F64" s="170"/>
      <c r="G64" s="170"/>
      <c r="H64" s="170"/>
      <c r="I64" s="170"/>
      <c r="J64" s="170"/>
      <c r="K64" s="170"/>
      <c r="L64" s="170"/>
      <c r="M64" s="170"/>
      <c r="N64" s="170"/>
      <c r="O64" s="170"/>
      <c r="P64" s="193"/>
      <c r="Q64" s="195"/>
      <c r="R64" s="193"/>
      <c r="S64" s="193"/>
      <c r="T64" s="193"/>
      <c r="U64" s="193"/>
      <c r="V64" s="193"/>
      <c r="W64" s="196"/>
      <c r="X64" s="196"/>
      <c r="Y64" s="196"/>
      <c r="Z64" s="196"/>
      <c r="AA64" s="196"/>
      <c r="AB64" s="196"/>
      <c r="AC64" s="196"/>
      <c r="AD64" s="196"/>
      <c r="AE64" s="193"/>
      <c r="AF64" s="193"/>
      <c r="AG64" s="193"/>
      <c r="AH64" s="193"/>
      <c r="AI64" s="197"/>
      <c r="AJ64" s="197"/>
      <c r="AK64" s="197"/>
      <c r="AL64" s="197"/>
      <c r="AM64" s="197"/>
      <c r="AN64" s="197"/>
      <c r="AO64" s="197"/>
      <c r="AP64" s="197"/>
      <c r="AQ64" s="197"/>
      <c r="AR64" s="197"/>
      <c r="AS64" s="197"/>
      <c r="AT64" s="197"/>
      <c r="AU64" s="197"/>
      <c r="AV64" s="197"/>
      <c r="AW64" s="197"/>
      <c r="AX64" s="197"/>
      <c r="AY64" s="197"/>
      <c r="AZ64" s="197"/>
      <c r="BA64" s="197"/>
      <c r="BB64" s="197"/>
      <c r="BC64" s="197"/>
      <c r="BD64" s="197"/>
      <c r="BE64" s="197"/>
      <c r="BF64" s="197"/>
      <c r="BG64" s="197"/>
      <c r="BH64" s="197"/>
      <c r="BI64" s="197"/>
      <c r="BJ64" s="197"/>
      <c r="BK64" s="197"/>
    </row>
    <row r="65" ht="14.95" customHeight="1" outlineLevel="1" spans="1:63">
      <c r="A65" s="131"/>
      <c r="B65" s="168"/>
      <c r="C65" s="164">
        <v>4.1</v>
      </c>
      <c r="D65" s="169" t="s">
        <v>532</v>
      </c>
      <c r="E65" s="167"/>
      <c r="F65" s="170"/>
      <c r="G65" s="170"/>
      <c r="H65" s="170"/>
      <c r="I65" s="170"/>
      <c r="J65" s="170"/>
      <c r="K65" s="170"/>
      <c r="L65" s="170"/>
      <c r="M65" s="170"/>
      <c r="N65" s="170"/>
      <c r="O65" s="170"/>
      <c r="P65" s="192"/>
      <c r="Q65" s="195"/>
      <c r="R65" s="192"/>
      <c r="S65" s="192"/>
      <c r="T65" s="192"/>
      <c r="U65" s="192"/>
      <c r="V65" s="192"/>
      <c r="W65" s="190"/>
      <c r="X65" s="192"/>
      <c r="Y65" s="192"/>
      <c r="Z65" s="192"/>
      <c r="AA65" s="192"/>
      <c r="AB65" s="192"/>
      <c r="AC65" s="193"/>
      <c r="AD65" s="192"/>
      <c r="AE65" s="192"/>
      <c r="AF65" s="192"/>
      <c r="AG65" s="192"/>
      <c r="AH65" s="192"/>
      <c r="AI65" s="197"/>
      <c r="AJ65" s="197"/>
      <c r="AK65" s="197"/>
      <c r="AL65" s="197"/>
      <c r="AM65" s="197"/>
      <c r="AN65" s="197"/>
      <c r="AO65" s="197"/>
      <c r="AP65" s="197"/>
      <c r="AQ65" s="197"/>
      <c r="AR65" s="197"/>
      <c r="AS65" s="197"/>
      <c r="AT65" s="197"/>
      <c r="AU65" s="197"/>
      <c r="AV65" s="197"/>
      <c r="AW65" s="197"/>
      <c r="AX65" s="197"/>
      <c r="AY65" s="197"/>
      <c r="AZ65" s="197"/>
      <c r="BA65" s="197"/>
      <c r="BB65" s="197"/>
      <c r="BC65" s="197"/>
      <c r="BD65" s="197"/>
      <c r="BE65" s="197"/>
      <c r="BF65" s="197"/>
      <c r="BG65" s="197"/>
      <c r="BH65" s="197"/>
      <c r="BI65" s="197"/>
      <c r="BJ65" s="197"/>
      <c r="BK65" s="197"/>
    </row>
    <row r="66" ht="14.95" customHeight="1" outlineLevel="1" spans="1:63">
      <c r="A66" s="131"/>
      <c r="B66" s="168"/>
      <c r="C66" s="164">
        <v>4.2</v>
      </c>
      <c r="D66" s="198" t="s">
        <v>1006</v>
      </c>
      <c r="E66" s="167"/>
      <c r="F66" s="170"/>
      <c r="G66" s="170"/>
      <c r="H66" s="170"/>
      <c r="I66" s="170"/>
      <c r="J66" s="170"/>
      <c r="K66" s="170"/>
      <c r="L66" s="170"/>
      <c r="M66" s="170"/>
      <c r="N66" s="170"/>
      <c r="O66" s="170"/>
      <c r="P66" s="192"/>
      <c r="Q66" s="195"/>
      <c r="R66" s="192"/>
      <c r="S66" s="192"/>
      <c r="T66" s="192"/>
      <c r="U66" s="192"/>
      <c r="V66" s="192"/>
      <c r="W66" s="192"/>
      <c r="X66" s="190"/>
      <c r="Y66" s="190"/>
      <c r="Z66" s="190"/>
      <c r="AA66" s="190"/>
      <c r="AB66" s="190"/>
      <c r="AC66" s="190"/>
      <c r="AD66" s="193"/>
      <c r="AE66" s="192"/>
      <c r="AF66" s="192"/>
      <c r="AG66" s="192"/>
      <c r="AH66" s="192"/>
      <c r="AI66" s="197"/>
      <c r="AJ66" s="197"/>
      <c r="AK66" s="197"/>
      <c r="AL66" s="197"/>
      <c r="AM66" s="197"/>
      <c r="AN66" s="197"/>
      <c r="AO66" s="197"/>
      <c r="AP66" s="197"/>
      <c r="AQ66" s="197"/>
      <c r="AR66" s="197"/>
      <c r="AS66" s="197"/>
      <c r="AT66" s="197"/>
      <c r="AU66" s="197"/>
      <c r="AV66" s="197"/>
      <c r="AW66" s="197"/>
      <c r="AX66" s="197"/>
      <c r="AY66" s="197"/>
      <c r="AZ66" s="197"/>
      <c r="BA66" s="197"/>
      <c r="BB66" s="197"/>
      <c r="BC66" s="197"/>
      <c r="BD66" s="197"/>
      <c r="BE66" s="197"/>
      <c r="BF66" s="197"/>
      <c r="BG66" s="197"/>
      <c r="BH66" s="197"/>
      <c r="BI66" s="197"/>
      <c r="BJ66" s="197"/>
      <c r="BK66" s="197"/>
    </row>
    <row r="67" s="129" customFormat="1" outlineLevel="1" spans="1:63">
      <c r="A67" s="130"/>
      <c r="B67" s="168"/>
      <c r="C67" s="164">
        <v>4.3</v>
      </c>
      <c r="D67" s="169" t="s">
        <v>868</v>
      </c>
      <c r="E67" s="167"/>
      <c r="F67" s="170"/>
      <c r="G67" s="170"/>
      <c r="H67" s="170"/>
      <c r="I67" s="170"/>
      <c r="J67" s="170"/>
      <c r="K67" s="170"/>
      <c r="L67" s="170"/>
      <c r="M67" s="170"/>
      <c r="N67" s="170"/>
      <c r="O67" s="170"/>
      <c r="P67" s="193"/>
      <c r="Q67" s="195"/>
      <c r="R67" s="193"/>
      <c r="S67" s="192"/>
      <c r="T67" s="192"/>
      <c r="U67" s="192"/>
      <c r="V67" s="192"/>
      <c r="W67" s="193"/>
      <c r="X67" s="193"/>
      <c r="Y67" s="193"/>
      <c r="Z67" s="193"/>
      <c r="AA67" s="193"/>
      <c r="AB67" s="193"/>
      <c r="AC67" s="190"/>
      <c r="AD67" s="190"/>
      <c r="AE67" s="190"/>
      <c r="AF67" s="190"/>
      <c r="AG67" s="190"/>
      <c r="AH67" s="190"/>
      <c r="AI67" s="197"/>
      <c r="AJ67" s="197"/>
      <c r="AK67" s="197"/>
      <c r="AL67" s="197"/>
      <c r="AM67" s="197"/>
      <c r="AN67" s="197"/>
      <c r="AO67" s="197"/>
      <c r="AP67" s="197"/>
      <c r="AQ67" s="197"/>
      <c r="AR67" s="197"/>
      <c r="AS67" s="197"/>
      <c r="AT67" s="197"/>
      <c r="AU67" s="197"/>
      <c r="AV67" s="197"/>
      <c r="AW67" s="197"/>
      <c r="AX67" s="197"/>
      <c r="AY67" s="197"/>
      <c r="AZ67" s="197"/>
      <c r="BA67" s="197"/>
      <c r="BB67" s="197"/>
      <c r="BC67" s="197"/>
      <c r="BD67" s="197"/>
      <c r="BE67" s="197"/>
      <c r="BF67" s="197"/>
      <c r="BG67" s="197"/>
      <c r="BH67" s="197"/>
      <c r="BI67" s="197"/>
      <c r="BJ67" s="197"/>
      <c r="BK67" s="197"/>
    </row>
    <row r="68" s="129" customFormat="1" outlineLevel="1" spans="1:63">
      <c r="A68" s="130"/>
      <c r="B68" s="168"/>
      <c r="C68" s="164"/>
      <c r="D68" s="169" t="s">
        <v>1007</v>
      </c>
      <c r="E68" s="167"/>
      <c r="F68" s="170"/>
      <c r="G68" s="170"/>
      <c r="H68" s="170"/>
      <c r="I68" s="170"/>
      <c r="J68" s="170"/>
      <c r="K68" s="170"/>
      <c r="L68" s="170"/>
      <c r="M68" s="170"/>
      <c r="N68" s="170"/>
      <c r="O68" s="170"/>
      <c r="P68" s="193"/>
      <c r="Q68" s="195"/>
      <c r="R68" s="193"/>
      <c r="S68" s="192"/>
      <c r="T68" s="192"/>
      <c r="U68" s="192"/>
      <c r="V68" s="192"/>
      <c r="W68" s="193"/>
      <c r="X68" s="193"/>
      <c r="Y68" s="193"/>
      <c r="Z68" s="193"/>
      <c r="AA68" s="193"/>
      <c r="AB68" s="193"/>
      <c r="AC68" s="243"/>
      <c r="AD68" s="193"/>
      <c r="AE68" s="193"/>
      <c r="AF68" s="192"/>
      <c r="AG68" s="192"/>
      <c r="AH68" s="192"/>
      <c r="AI68" s="197"/>
      <c r="AJ68" s="197"/>
      <c r="AK68" s="197"/>
      <c r="AL68" s="197"/>
      <c r="AM68" s="197"/>
      <c r="AN68" s="197"/>
      <c r="AO68" s="197"/>
      <c r="AP68" s="197"/>
      <c r="AQ68" s="197"/>
      <c r="AR68" s="197"/>
      <c r="AS68" s="197"/>
      <c r="AT68" s="197"/>
      <c r="AU68" s="197"/>
      <c r="AV68" s="197"/>
      <c r="AW68" s="197"/>
      <c r="AX68" s="197"/>
      <c r="AY68" s="197"/>
      <c r="AZ68" s="197"/>
      <c r="BA68" s="197"/>
      <c r="BB68" s="197"/>
      <c r="BC68" s="197"/>
      <c r="BD68" s="197"/>
      <c r="BE68" s="197"/>
      <c r="BF68" s="197"/>
      <c r="BG68" s="197"/>
      <c r="BH68" s="197"/>
      <c r="BI68" s="197"/>
      <c r="BJ68" s="197"/>
      <c r="BK68" s="197"/>
    </row>
    <row r="69" s="129" customFormat="1" ht="18" customHeight="1" outlineLevel="1" spans="1:63">
      <c r="A69" s="130"/>
      <c r="B69" s="168"/>
      <c r="C69" s="164"/>
      <c r="D69" s="169" t="s">
        <v>1008</v>
      </c>
      <c r="E69" s="167"/>
      <c r="F69" s="170"/>
      <c r="G69" s="170"/>
      <c r="H69" s="170"/>
      <c r="I69" s="170"/>
      <c r="J69" s="170"/>
      <c r="K69" s="170"/>
      <c r="L69" s="170"/>
      <c r="M69" s="170"/>
      <c r="N69" s="170"/>
      <c r="O69" s="170"/>
      <c r="P69" s="193"/>
      <c r="Q69" s="195"/>
      <c r="R69" s="193"/>
      <c r="S69" s="192"/>
      <c r="T69" s="192"/>
      <c r="U69" s="192"/>
      <c r="V69" s="192"/>
      <c r="W69" s="193"/>
      <c r="X69" s="193"/>
      <c r="Y69" s="193"/>
      <c r="Z69" s="193"/>
      <c r="AA69" s="193"/>
      <c r="AB69" s="193"/>
      <c r="AC69" s="193"/>
      <c r="AD69" s="243"/>
      <c r="AE69" s="243"/>
      <c r="AF69" s="243"/>
      <c r="AG69" s="243"/>
      <c r="AH69" s="244"/>
      <c r="AI69" s="197"/>
      <c r="AJ69" s="197"/>
      <c r="AK69" s="197"/>
      <c r="AL69" s="197"/>
      <c r="AM69" s="197"/>
      <c r="AN69" s="197"/>
      <c r="AO69" s="197"/>
      <c r="AP69" s="197"/>
      <c r="AQ69" s="197"/>
      <c r="AR69" s="197"/>
      <c r="AS69" s="197"/>
      <c r="AT69" s="197"/>
      <c r="AU69" s="197"/>
      <c r="AV69" s="197"/>
      <c r="AW69" s="197"/>
      <c r="AX69" s="197"/>
      <c r="AY69" s="197"/>
      <c r="AZ69" s="197"/>
      <c r="BA69" s="197"/>
      <c r="BB69" s="197"/>
      <c r="BC69" s="197"/>
      <c r="BD69" s="197"/>
      <c r="BE69" s="197"/>
      <c r="BF69" s="197"/>
      <c r="BG69" s="197"/>
      <c r="BH69" s="197"/>
      <c r="BI69" s="197"/>
      <c r="BJ69" s="197"/>
      <c r="BK69" s="197"/>
    </row>
    <row r="70" s="129" customFormat="1" ht="16.5" customHeight="1" outlineLevel="1" spans="1:63">
      <c r="A70" s="130"/>
      <c r="B70" s="168"/>
      <c r="C70" s="164"/>
      <c r="D70" s="169" t="s">
        <v>1009</v>
      </c>
      <c r="E70" s="167"/>
      <c r="F70" s="170"/>
      <c r="G70" s="170"/>
      <c r="H70" s="170"/>
      <c r="I70" s="170"/>
      <c r="J70" s="170"/>
      <c r="K70" s="170"/>
      <c r="L70" s="170"/>
      <c r="M70" s="170"/>
      <c r="N70" s="170"/>
      <c r="O70" s="170"/>
      <c r="P70" s="193"/>
      <c r="Q70" s="195"/>
      <c r="R70" s="193"/>
      <c r="S70" s="192"/>
      <c r="T70" s="192"/>
      <c r="U70" s="192"/>
      <c r="V70" s="192"/>
      <c r="W70" s="193"/>
      <c r="X70" s="193"/>
      <c r="Y70" s="193"/>
      <c r="Z70" s="193"/>
      <c r="AA70" s="193"/>
      <c r="AB70" s="193"/>
      <c r="AC70" s="193"/>
      <c r="AD70" s="193"/>
      <c r="AE70" s="193"/>
      <c r="AF70" s="193"/>
      <c r="AG70" s="245" t="s">
        <v>872</v>
      </c>
      <c r="AH70" s="245" t="s">
        <v>872</v>
      </c>
      <c r="AI70" s="197"/>
      <c r="AJ70" s="197"/>
      <c r="AK70" s="197"/>
      <c r="AL70" s="197"/>
      <c r="AM70" s="197"/>
      <c r="AN70" s="197"/>
      <c r="AO70" s="197"/>
      <c r="AP70" s="197"/>
      <c r="AQ70" s="197"/>
      <c r="AR70" s="197"/>
      <c r="AS70" s="197"/>
      <c r="AT70" s="197"/>
      <c r="AU70" s="197"/>
      <c r="AV70" s="197"/>
      <c r="AW70" s="197"/>
      <c r="AX70" s="197"/>
      <c r="AY70" s="197"/>
      <c r="AZ70" s="197"/>
      <c r="BA70" s="197"/>
      <c r="BB70" s="197"/>
      <c r="BC70" s="197"/>
      <c r="BD70" s="197"/>
      <c r="BE70" s="197"/>
      <c r="BF70" s="197"/>
      <c r="BG70" s="197"/>
      <c r="BH70" s="197"/>
      <c r="BI70" s="197"/>
      <c r="BJ70" s="197"/>
      <c r="BK70" s="197"/>
    </row>
    <row r="71" s="129" customFormat="1" spans="1:63">
      <c r="A71" s="130"/>
      <c r="B71" s="168">
        <v>5</v>
      </c>
      <c r="C71" s="169" t="s">
        <v>1010</v>
      </c>
      <c r="D71" s="169"/>
      <c r="E71" s="163"/>
      <c r="F71" s="170"/>
      <c r="G71" s="170"/>
      <c r="H71" s="170"/>
      <c r="I71" s="170"/>
      <c r="J71" s="170"/>
      <c r="K71" s="170"/>
      <c r="L71" s="170"/>
      <c r="M71" s="170"/>
      <c r="N71" s="170"/>
      <c r="O71" s="170"/>
      <c r="P71" s="193"/>
      <c r="Q71" s="195"/>
      <c r="R71" s="193"/>
      <c r="S71" s="193"/>
      <c r="T71" s="193"/>
      <c r="U71" s="193"/>
      <c r="V71" s="193"/>
      <c r="W71" s="193"/>
      <c r="X71" s="193"/>
      <c r="Y71" s="192"/>
      <c r="Z71" s="192"/>
      <c r="AA71" s="192"/>
      <c r="AB71" s="192"/>
      <c r="AC71" s="192"/>
      <c r="AD71" s="192"/>
      <c r="AE71" s="192"/>
      <c r="AF71" s="192"/>
      <c r="AG71" s="192"/>
      <c r="AH71" s="246" t="s">
        <v>1013</v>
      </c>
      <c r="AI71" s="197"/>
      <c r="AJ71" s="197"/>
      <c r="AK71" s="197"/>
      <c r="AL71" s="197"/>
      <c r="AM71" s="197"/>
      <c r="AN71" s="197"/>
      <c r="AO71" s="197"/>
      <c r="AP71" s="197"/>
      <c r="AQ71" s="197"/>
      <c r="AR71" s="197"/>
      <c r="AS71" s="197"/>
      <c r="AT71" s="197"/>
      <c r="AU71" s="197"/>
      <c r="AV71" s="197"/>
      <c r="AW71" s="197"/>
      <c r="AX71" s="197"/>
      <c r="AY71" s="197"/>
      <c r="AZ71" s="197"/>
      <c r="BA71" s="197"/>
      <c r="BB71" s="197"/>
      <c r="BC71" s="197"/>
      <c r="BD71" s="197"/>
      <c r="BE71" s="197"/>
      <c r="BF71" s="197"/>
      <c r="BG71" s="197"/>
      <c r="BH71" s="197"/>
      <c r="BI71" s="197"/>
      <c r="BJ71" s="197"/>
      <c r="BK71" s="197"/>
    </row>
    <row r="72" s="129" customFormat="1" ht="15.8" hidden="1" customHeight="1" outlineLevel="1" spans="1:63">
      <c r="A72" s="130"/>
      <c r="B72" s="168"/>
      <c r="C72" s="164">
        <v>5.1</v>
      </c>
      <c r="D72" s="169" t="s">
        <v>1012</v>
      </c>
      <c r="E72" s="163"/>
      <c r="F72" s="170"/>
      <c r="G72" s="170"/>
      <c r="H72" s="170"/>
      <c r="I72" s="170"/>
      <c r="J72" s="170"/>
      <c r="K72" s="170"/>
      <c r="L72" s="170"/>
      <c r="M72" s="170"/>
      <c r="N72" s="170"/>
      <c r="O72" s="170"/>
      <c r="P72" s="193"/>
      <c r="Q72" s="195"/>
      <c r="R72" s="193"/>
      <c r="S72" s="193"/>
      <c r="T72" s="193"/>
      <c r="U72" s="193"/>
      <c r="V72" s="193"/>
      <c r="W72" s="193"/>
      <c r="X72" s="193"/>
      <c r="Y72" s="192"/>
      <c r="Z72" s="192"/>
      <c r="AA72" s="192"/>
      <c r="AB72" s="192"/>
      <c r="AC72" s="192"/>
      <c r="AD72" s="192"/>
      <c r="AE72" s="192"/>
      <c r="AF72" s="192"/>
      <c r="AG72" s="192"/>
      <c r="AH72" s="247"/>
      <c r="AI72" s="197"/>
      <c r="AJ72" s="197"/>
      <c r="AK72" s="197"/>
      <c r="AL72" s="197"/>
      <c r="AM72" s="197"/>
      <c r="AN72" s="197"/>
      <c r="AO72" s="197"/>
      <c r="AP72" s="197"/>
      <c r="AQ72" s="197"/>
      <c r="AR72" s="197"/>
      <c r="AS72" s="197"/>
      <c r="AT72" s="197"/>
      <c r="AU72" s="197"/>
      <c r="AV72" s="197"/>
      <c r="AW72" s="197"/>
      <c r="AX72" s="197"/>
      <c r="AY72" s="197"/>
      <c r="AZ72" s="197"/>
      <c r="BA72" s="197"/>
      <c r="BB72" s="197"/>
      <c r="BC72" s="197"/>
      <c r="BD72" s="197"/>
      <c r="BE72" s="197"/>
      <c r="BF72" s="197"/>
      <c r="BG72" s="197"/>
      <c r="BH72" s="197"/>
      <c r="BI72" s="197"/>
      <c r="BJ72" s="197"/>
      <c r="BK72" s="197"/>
    </row>
    <row r="73" hidden="1" collapsed="1" spans="1:63">
      <c r="A73" s="131"/>
      <c r="B73" s="157">
        <v>6</v>
      </c>
      <c r="C73" s="169" t="s">
        <v>1014</v>
      </c>
      <c r="D73" s="169"/>
      <c r="E73" s="163"/>
      <c r="F73" s="199"/>
      <c r="G73" s="199"/>
      <c r="H73" s="199"/>
      <c r="I73" s="199"/>
      <c r="J73" s="199"/>
      <c r="K73" s="199"/>
      <c r="L73" s="199"/>
      <c r="M73" s="199"/>
      <c r="N73" s="199"/>
      <c r="O73" s="199"/>
      <c r="P73" s="192"/>
      <c r="Q73" s="195"/>
      <c r="R73" s="192"/>
      <c r="S73" s="192"/>
      <c r="T73" s="192"/>
      <c r="U73" s="192"/>
      <c r="V73" s="192"/>
      <c r="W73" s="192"/>
      <c r="X73" s="192"/>
      <c r="Y73" s="192"/>
      <c r="Z73" s="192"/>
      <c r="AA73" s="192"/>
      <c r="AB73" s="192"/>
      <c r="AC73" s="192"/>
      <c r="AD73" s="192"/>
      <c r="AE73" s="192"/>
      <c r="AF73" s="192"/>
      <c r="AG73" s="192"/>
      <c r="AH73" s="192"/>
      <c r="AI73" s="197"/>
      <c r="AJ73" s="197"/>
      <c r="AK73" s="197"/>
      <c r="AL73" s="197"/>
      <c r="AM73" s="197"/>
      <c r="AN73" s="197"/>
      <c r="AO73" s="197"/>
      <c r="AP73" s="197"/>
      <c r="AQ73" s="197"/>
      <c r="AR73" s="197"/>
      <c r="AS73" s="197"/>
      <c r="AT73" s="197"/>
      <c r="AU73" s="197"/>
      <c r="AV73" s="197"/>
      <c r="AW73" s="197"/>
      <c r="AX73" s="197"/>
      <c r="AY73" s="197"/>
      <c r="AZ73" s="197"/>
      <c r="BA73" s="197"/>
      <c r="BB73" s="197"/>
      <c r="BC73" s="197"/>
      <c r="BD73" s="197"/>
      <c r="BE73" s="197"/>
      <c r="BF73" s="197"/>
      <c r="BG73" s="197"/>
      <c r="BH73" s="197"/>
      <c r="BI73" s="197"/>
      <c r="BJ73" s="197"/>
      <c r="BK73" s="197"/>
    </row>
    <row r="74" s="129" customFormat="1" ht="15.8" hidden="1" customHeight="1" outlineLevel="1" spans="1:63">
      <c r="A74" s="130"/>
      <c r="B74" s="157"/>
      <c r="C74" s="164">
        <v>6.1</v>
      </c>
      <c r="D74" s="169" t="s">
        <v>1016</v>
      </c>
      <c r="E74" s="163"/>
      <c r="F74" s="199"/>
      <c r="G74" s="199"/>
      <c r="H74" s="199"/>
      <c r="I74" s="199"/>
      <c r="J74" s="199"/>
      <c r="K74" s="199"/>
      <c r="L74" s="199"/>
      <c r="M74" s="199"/>
      <c r="N74" s="199"/>
      <c r="O74" s="199"/>
      <c r="P74" s="193"/>
      <c r="Q74" s="195"/>
      <c r="R74" s="193"/>
      <c r="S74" s="193"/>
      <c r="T74" s="193"/>
      <c r="U74" s="193"/>
      <c r="V74" s="193"/>
      <c r="W74" s="193"/>
      <c r="X74" s="193"/>
      <c r="Y74" s="192"/>
      <c r="Z74" s="192"/>
      <c r="AA74" s="192"/>
      <c r="AB74" s="192"/>
      <c r="AC74" s="192"/>
      <c r="AD74" s="192"/>
      <c r="AE74" s="192"/>
      <c r="AF74" s="192"/>
      <c r="AG74" s="192"/>
      <c r="AH74" s="192"/>
      <c r="AI74" s="197"/>
      <c r="AJ74" s="197"/>
      <c r="AK74" s="197"/>
      <c r="AL74" s="197"/>
      <c r="AM74" s="197"/>
      <c r="AN74" s="197"/>
      <c r="AO74" s="197"/>
      <c r="AP74" s="197"/>
      <c r="AQ74" s="197"/>
      <c r="AR74" s="197"/>
      <c r="AS74" s="197"/>
      <c r="AT74" s="197"/>
      <c r="AU74" s="197"/>
      <c r="AV74" s="197"/>
      <c r="AW74" s="197"/>
      <c r="AX74" s="197"/>
      <c r="AY74" s="197"/>
      <c r="AZ74" s="197"/>
      <c r="BA74" s="197"/>
      <c r="BB74" s="197"/>
      <c r="BC74" s="197"/>
      <c r="BD74" s="197"/>
      <c r="BE74" s="197"/>
      <c r="BF74" s="197"/>
      <c r="BG74" s="197"/>
      <c r="BH74" s="197"/>
      <c r="BI74" s="197"/>
      <c r="BJ74" s="197"/>
      <c r="BK74" s="197"/>
    </row>
    <row r="75" s="129" customFormat="1" ht="15.8" hidden="1" customHeight="1" outlineLevel="1" spans="1:63">
      <c r="A75" s="130"/>
      <c r="B75" s="157"/>
      <c r="C75" s="200">
        <v>6.2</v>
      </c>
      <c r="D75" s="201" t="s">
        <v>1017</v>
      </c>
      <c r="E75" s="202"/>
      <c r="F75" s="199"/>
      <c r="G75" s="199"/>
      <c r="H75" s="199"/>
      <c r="I75" s="199"/>
      <c r="J75" s="199"/>
      <c r="K75" s="199"/>
      <c r="L75" s="199"/>
      <c r="M75" s="199"/>
      <c r="N75" s="199"/>
      <c r="O75" s="199"/>
      <c r="P75" s="193"/>
      <c r="Q75" s="195"/>
      <c r="R75" s="193"/>
      <c r="S75" s="193"/>
      <c r="T75" s="193"/>
      <c r="U75" s="193"/>
      <c r="V75" s="193"/>
      <c r="W75" s="193"/>
      <c r="X75" s="193"/>
      <c r="Y75" s="192"/>
      <c r="Z75" s="192"/>
      <c r="AA75" s="192"/>
      <c r="AB75" s="192"/>
      <c r="AC75" s="192"/>
      <c r="AD75" s="192"/>
      <c r="AE75" s="192"/>
      <c r="AF75" s="192"/>
      <c r="AG75" s="192"/>
      <c r="AH75" s="192"/>
      <c r="AI75" s="197"/>
      <c r="AJ75" s="197"/>
      <c r="AK75" s="197"/>
      <c r="AL75" s="197"/>
      <c r="AM75" s="197"/>
      <c r="AN75" s="197"/>
      <c r="AO75" s="197"/>
      <c r="AP75" s="197"/>
      <c r="AQ75" s="197"/>
      <c r="AR75" s="197"/>
      <c r="AS75" s="197"/>
      <c r="AT75" s="197"/>
      <c r="AU75" s="197"/>
      <c r="AV75" s="197"/>
      <c r="AW75" s="197"/>
      <c r="AX75" s="197"/>
      <c r="AY75" s="197"/>
      <c r="AZ75" s="197"/>
      <c r="BA75" s="197"/>
      <c r="BB75" s="197"/>
      <c r="BC75" s="197"/>
      <c r="BD75" s="197"/>
      <c r="BE75" s="197"/>
      <c r="BF75" s="197"/>
      <c r="BG75" s="197"/>
      <c r="BH75" s="197"/>
      <c r="BI75" s="197"/>
      <c r="BJ75" s="197"/>
      <c r="BK75" s="197"/>
    </row>
    <row r="76" s="129" customFormat="1" hidden="1" outlineLevel="1" spans="1:63">
      <c r="A76" s="130"/>
      <c r="B76" s="157"/>
      <c r="C76" s="200">
        <v>6.3</v>
      </c>
      <c r="D76" s="169" t="s">
        <v>1018</v>
      </c>
      <c r="E76" s="203"/>
      <c r="F76" s="199"/>
      <c r="G76" s="199"/>
      <c r="H76" s="199"/>
      <c r="I76" s="199"/>
      <c r="J76" s="199"/>
      <c r="K76" s="199"/>
      <c r="L76" s="199"/>
      <c r="M76" s="199"/>
      <c r="N76" s="199"/>
      <c r="O76" s="199"/>
      <c r="P76" s="193"/>
      <c r="Q76" s="195"/>
      <c r="R76" s="193"/>
      <c r="S76" s="193"/>
      <c r="T76" s="193"/>
      <c r="U76" s="193"/>
      <c r="V76" s="193"/>
      <c r="W76" s="193"/>
      <c r="X76" s="193"/>
      <c r="Y76" s="192"/>
      <c r="Z76" s="192"/>
      <c r="AA76" s="192"/>
      <c r="AB76" s="192"/>
      <c r="AC76" s="192"/>
      <c r="AD76" s="192"/>
      <c r="AE76" s="192"/>
      <c r="AF76" s="192"/>
      <c r="AG76" s="192"/>
      <c r="AH76" s="192"/>
      <c r="AI76" s="197"/>
      <c r="AJ76" s="197"/>
      <c r="AK76" s="197"/>
      <c r="AL76" s="197"/>
      <c r="AM76" s="197"/>
      <c r="AN76" s="197"/>
      <c r="AO76" s="197"/>
      <c r="AP76" s="197"/>
      <c r="AQ76" s="197"/>
      <c r="AR76" s="197"/>
      <c r="AS76" s="197"/>
      <c r="AT76" s="197"/>
      <c r="AU76" s="197"/>
      <c r="AV76" s="197"/>
      <c r="AW76" s="197"/>
      <c r="AX76" s="197"/>
      <c r="AY76" s="197"/>
      <c r="AZ76" s="197"/>
      <c r="BA76" s="197"/>
      <c r="BB76" s="197"/>
      <c r="BC76" s="197"/>
      <c r="BD76" s="197"/>
      <c r="BE76" s="197"/>
      <c r="BF76" s="197"/>
      <c r="BG76" s="197"/>
      <c r="BH76" s="197"/>
      <c r="BI76" s="197"/>
      <c r="BJ76" s="197"/>
      <c r="BK76" s="197"/>
    </row>
    <row r="77" s="130" customFormat="1" ht="13.8" hidden="1" collapsed="1" spans="2:63">
      <c r="B77" s="168">
        <v>7</v>
      </c>
      <c r="C77" s="201" t="s">
        <v>1020</v>
      </c>
      <c r="D77" s="201"/>
      <c r="E77" s="204"/>
      <c r="F77" s="199"/>
      <c r="G77" s="199"/>
      <c r="H77" s="199"/>
      <c r="I77" s="199"/>
      <c r="J77" s="199"/>
      <c r="K77" s="160"/>
      <c r="L77" s="160"/>
      <c r="M77" s="160"/>
      <c r="N77" s="160"/>
      <c r="O77" s="160"/>
      <c r="P77" s="160"/>
      <c r="Q77" s="160"/>
      <c r="R77" s="160"/>
      <c r="S77" s="160"/>
      <c r="T77" s="160"/>
      <c r="U77" s="160"/>
      <c r="V77" s="160"/>
      <c r="W77" s="160"/>
      <c r="X77" s="160"/>
      <c r="Y77" s="160"/>
      <c r="Z77" s="160"/>
      <c r="AA77" s="160"/>
      <c r="AB77" s="160"/>
      <c r="AC77" s="160"/>
      <c r="AD77" s="160"/>
      <c r="AE77" s="160"/>
      <c r="AF77" s="160"/>
      <c r="AG77" s="160"/>
      <c r="AH77" s="160"/>
      <c r="AI77" s="193"/>
      <c r="AJ77" s="193"/>
      <c r="AK77" s="193"/>
      <c r="AL77" s="193"/>
      <c r="AM77" s="193"/>
      <c r="AN77" s="193"/>
      <c r="AO77" s="193"/>
      <c r="AP77" s="193"/>
      <c r="AQ77" s="193"/>
      <c r="AR77" s="193"/>
      <c r="AS77" s="193"/>
      <c r="AT77" s="193"/>
      <c r="AU77" s="193"/>
      <c r="AV77" s="193"/>
      <c r="AW77" s="193"/>
      <c r="AX77" s="193"/>
      <c r="AY77" s="193"/>
      <c r="AZ77" s="193"/>
      <c r="BA77" s="193"/>
      <c r="BB77" s="193"/>
      <c r="BC77" s="193"/>
      <c r="BD77" s="193"/>
      <c r="BE77" s="193"/>
      <c r="BF77" s="193"/>
      <c r="BG77" s="193"/>
      <c r="BH77" s="193"/>
      <c r="BI77" s="193"/>
      <c r="BJ77" s="193"/>
      <c r="BK77" s="193"/>
    </row>
    <row r="78" s="131" customFormat="1" ht="13.8" hidden="1" outlineLevel="1" spans="2:63">
      <c r="B78" s="168"/>
      <c r="C78" s="200">
        <v>7.1</v>
      </c>
      <c r="D78" s="169" t="s">
        <v>1022</v>
      </c>
      <c r="E78" s="205"/>
      <c r="F78" s="199"/>
      <c r="G78" s="199"/>
      <c r="H78" s="199"/>
      <c r="I78" s="199"/>
      <c r="J78" s="199"/>
      <c r="K78" s="166"/>
      <c r="L78" s="170"/>
      <c r="M78" s="170"/>
      <c r="N78" s="170"/>
      <c r="O78" s="170"/>
      <c r="P78" s="170"/>
      <c r="Q78" s="170"/>
      <c r="R78" s="170"/>
      <c r="S78" s="193"/>
      <c r="T78" s="195"/>
      <c r="U78" s="193"/>
      <c r="V78" s="192"/>
      <c r="W78" s="192"/>
      <c r="X78" s="192"/>
      <c r="Y78" s="193"/>
      <c r="Z78" s="193"/>
      <c r="AA78" s="193"/>
      <c r="AB78" s="193"/>
      <c r="AC78" s="193"/>
      <c r="AD78" s="193"/>
      <c r="AE78" s="193"/>
      <c r="AF78" s="193"/>
      <c r="AG78" s="193"/>
      <c r="AH78" s="193"/>
      <c r="AI78" s="193"/>
      <c r="AJ78" s="193"/>
      <c r="AK78" s="193"/>
      <c r="AL78" s="193"/>
      <c r="AM78" s="193"/>
      <c r="AN78" s="193"/>
      <c r="AO78" s="193"/>
      <c r="AP78" s="193"/>
      <c r="AQ78" s="193"/>
      <c r="AR78" s="193"/>
      <c r="AS78" s="193"/>
      <c r="AT78" s="193"/>
      <c r="AU78" s="193"/>
      <c r="AV78" s="193"/>
      <c r="AW78" s="193"/>
      <c r="AX78" s="193"/>
      <c r="AY78" s="193"/>
      <c r="AZ78" s="193"/>
      <c r="BA78" s="193"/>
      <c r="BB78" s="193"/>
      <c r="BC78" s="193"/>
      <c r="BD78" s="193"/>
      <c r="BE78" s="193"/>
      <c r="BF78" s="193"/>
      <c r="BG78" s="193"/>
      <c r="BH78" s="193"/>
      <c r="BI78" s="193"/>
      <c r="BJ78" s="193"/>
      <c r="BK78" s="193"/>
    </row>
    <row r="79" s="131" customFormat="1" ht="13.8" hidden="1" outlineLevel="1" spans="2:63">
      <c r="B79" s="168"/>
      <c r="C79" s="200">
        <v>7.2</v>
      </c>
      <c r="D79" s="169" t="s">
        <v>1023</v>
      </c>
      <c r="E79" s="205"/>
      <c r="F79" s="170"/>
      <c r="G79" s="170"/>
      <c r="H79" s="170"/>
      <c r="I79" s="170"/>
      <c r="J79" s="170"/>
      <c r="K79" s="166"/>
      <c r="L79" s="166"/>
      <c r="M79" s="166"/>
      <c r="N79" s="166"/>
      <c r="O79" s="166"/>
      <c r="P79" s="166"/>
      <c r="Q79" s="166"/>
      <c r="R79" s="166"/>
      <c r="S79" s="166"/>
      <c r="T79" s="166"/>
      <c r="U79" s="166"/>
      <c r="V79" s="192"/>
      <c r="W79" s="192"/>
      <c r="X79" s="192"/>
      <c r="Y79" s="193"/>
      <c r="Z79" s="193"/>
      <c r="AA79" s="193"/>
      <c r="AB79" s="193"/>
      <c r="AC79" s="193"/>
      <c r="AD79" s="193"/>
      <c r="AE79" s="193"/>
      <c r="AF79" s="193"/>
      <c r="AG79" s="193"/>
      <c r="AH79" s="193"/>
      <c r="AI79" s="193"/>
      <c r="AJ79" s="193"/>
      <c r="AK79" s="193"/>
      <c r="AL79" s="193"/>
      <c r="AM79" s="193"/>
      <c r="AN79" s="193"/>
      <c r="AO79" s="193"/>
      <c r="AP79" s="193"/>
      <c r="AQ79" s="193"/>
      <c r="AR79" s="193"/>
      <c r="AS79" s="193"/>
      <c r="AT79" s="193"/>
      <c r="AU79" s="193"/>
      <c r="AV79" s="193"/>
      <c r="AW79" s="193"/>
      <c r="AX79" s="193"/>
      <c r="AY79" s="193"/>
      <c r="AZ79" s="193"/>
      <c r="BA79" s="193"/>
      <c r="BB79" s="193"/>
      <c r="BC79" s="193"/>
      <c r="BD79" s="193"/>
      <c r="BE79" s="193"/>
      <c r="BF79" s="193"/>
      <c r="BG79" s="193"/>
      <c r="BH79" s="193"/>
      <c r="BI79" s="193"/>
      <c r="BJ79" s="193"/>
      <c r="BK79" s="193"/>
    </row>
    <row r="80" s="130" customFormat="1" ht="27.6" hidden="1" outlineLevel="1" spans="2:63">
      <c r="B80" s="168"/>
      <c r="C80" s="200">
        <v>7.3</v>
      </c>
      <c r="D80" s="169" t="s">
        <v>1024</v>
      </c>
      <c r="E80" s="205"/>
      <c r="F80" s="170"/>
      <c r="G80" s="170"/>
      <c r="H80" s="170"/>
      <c r="I80" s="170"/>
      <c r="J80" s="170"/>
      <c r="K80" s="170"/>
      <c r="L80" s="170"/>
      <c r="M80" s="170"/>
      <c r="N80" s="170"/>
      <c r="O80" s="170"/>
      <c r="P80" s="193"/>
      <c r="Q80" s="240"/>
      <c r="R80" s="190"/>
      <c r="S80" s="190"/>
      <c r="T80" s="190"/>
      <c r="U80" s="190"/>
      <c r="V80" s="192"/>
      <c r="W80" s="193"/>
      <c r="X80" s="193"/>
      <c r="Y80" s="193"/>
      <c r="Z80" s="193"/>
      <c r="AA80" s="193"/>
      <c r="AB80" s="193"/>
      <c r="AC80" s="193"/>
      <c r="AD80" s="193"/>
      <c r="AE80" s="193"/>
      <c r="AF80" s="193"/>
      <c r="AG80" s="193"/>
      <c r="AH80" s="193"/>
      <c r="AI80" s="193"/>
      <c r="AJ80" s="193"/>
      <c r="AK80" s="193"/>
      <c r="AL80" s="193"/>
      <c r="AM80" s="193"/>
      <c r="AN80" s="193"/>
      <c r="AO80" s="193"/>
      <c r="AP80" s="193"/>
      <c r="AQ80" s="193"/>
      <c r="AR80" s="193"/>
      <c r="AS80" s="193"/>
      <c r="AT80" s="193"/>
      <c r="AU80" s="193"/>
      <c r="AV80" s="193"/>
      <c r="AW80" s="193"/>
      <c r="AX80" s="193"/>
      <c r="AY80" s="193"/>
      <c r="AZ80" s="193"/>
      <c r="BA80" s="193"/>
      <c r="BB80" s="193"/>
      <c r="BC80" s="193"/>
      <c r="BD80" s="193"/>
      <c r="BE80" s="193"/>
      <c r="BF80" s="193"/>
      <c r="BG80" s="193"/>
      <c r="BH80" s="193"/>
      <c r="BI80" s="193"/>
      <c r="BJ80" s="193"/>
      <c r="BK80" s="193"/>
    </row>
    <row r="81" s="130" customFormat="1" ht="27.6" hidden="1" outlineLevel="1" spans="2:63">
      <c r="B81" s="168"/>
      <c r="C81" s="200">
        <v>7.4</v>
      </c>
      <c r="D81" s="169" t="s">
        <v>1025</v>
      </c>
      <c r="E81" s="205"/>
      <c r="F81" s="206"/>
      <c r="G81" s="170"/>
      <c r="H81" s="170"/>
      <c r="I81" s="170"/>
      <c r="J81" s="170"/>
      <c r="K81" s="170"/>
      <c r="L81" s="170"/>
      <c r="M81" s="170"/>
      <c r="N81" s="170"/>
      <c r="O81" s="170"/>
      <c r="P81" s="193"/>
      <c r="Q81" s="195"/>
      <c r="R81" s="193"/>
      <c r="S81" s="192"/>
      <c r="T81" s="192"/>
      <c r="U81" s="192"/>
      <c r="V81" s="190"/>
      <c r="W81" s="190"/>
      <c r="X81" s="190"/>
      <c r="Y81" s="190"/>
      <c r="Z81" s="190"/>
      <c r="AA81" s="190"/>
      <c r="AB81" s="190"/>
      <c r="AC81" s="190"/>
      <c r="AD81" s="190"/>
      <c r="AE81" s="190"/>
      <c r="AF81" s="190"/>
      <c r="AG81" s="190"/>
      <c r="AH81" s="190"/>
      <c r="AI81" s="193"/>
      <c r="AJ81" s="193"/>
      <c r="AK81" s="193"/>
      <c r="AL81" s="193"/>
      <c r="AM81" s="193"/>
      <c r="AN81" s="193"/>
      <c r="AO81" s="193"/>
      <c r="AP81" s="193"/>
      <c r="AQ81" s="193"/>
      <c r="AR81" s="193"/>
      <c r="AS81" s="193"/>
      <c r="AT81" s="193"/>
      <c r="AU81" s="193"/>
      <c r="AV81" s="193"/>
      <c r="AW81" s="193"/>
      <c r="AX81" s="193"/>
      <c r="AY81" s="193"/>
      <c r="AZ81" s="193"/>
      <c r="BA81" s="193"/>
      <c r="BB81" s="193"/>
      <c r="BC81" s="193"/>
      <c r="BD81" s="193"/>
      <c r="BE81" s="193"/>
      <c r="BF81" s="193"/>
      <c r="BG81" s="193"/>
      <c r="BH81" s="193"/>
      <c r="BI81" s="193"/>
      <c r="BJ81" s="193"/>
      <c r="BK81" s="193"/>
    </row>
    <row r="82" s="130" customFormat="1" ht="27.6" hidden="1" outlineLevel="1" spans="2:63">
      <c r="B82" s="168"/>
      <c r="C82" s="200">
        <v>7.5</v>
      </c>
      <c r="D82" s="169" t="s">
        <v>1026</v>
      </c>
      <c r="E82" s="205"/>
      <c r="F82" s="170"/>
      <c r="G82" s="170"/>
      <c r="H82" s="170"/>
      <c r="I82" s="170"/>
      <c r="J82" s="170"/>
      <c r="K82" s="170"/>
      <c r="L82" s="170"/>
      <c r="M82" s="170"/>
      <c r="N82" s="170"/>
      <c r="O82" s="170"/>
      <c r="P82" s="193"/>
      <c r="Q82" s="240"/>
      <c r="R82" s="190"/>
      <c r="S82" s="190"/>
      <c r="T82" s="190"/>
      <c r="U82" s="190"/>
      <c r="V82" s="190"/>
      <c r="W82" s="190"/>
      <c r="X82" s="190"/>
      <c r="Y82" s="193"/>
      <c r="Z82" s="193"/>
      <c r="AA82" s="193"/>
      <c r="AB82" s="193"/>
      <c r="AC82" s="193"/>
      <c r="AD82" s="193"/>
      <c r="AE82" s="193"/>
      <c r="AF82" s="193"/>
      <c r="AG82" s="193"/>
      <c r="AH82" s="193"/>
      <c r="AI82" s="193"/>
      <c r="AJ82" s="193"/>
      <c r="AK82" s="193"/>
      <c r="AL82" s="193"/>
      <c r="AM82" s="193"/>
      <c r="AN82" s="193"/>
      <c r="AO82" s="193"/>
      <c r="AP82" s="193"/>
      <c r="AQ82" s="193"/>
      <c r="AR82" s="193"/>
      <c r="AS82" s="193"/>
      <c r="AT82" s="193"/>
      <c r="AU82" s="193"/>
      <c r="AV82" s="193"/>
      <c r="AW82" s="193"/>
      <c r="AX82" s="193"/>
      <c r="AY82" s="193"/>
      <c r="AZ82" s="193"/>
      <c r="BA82" s="193"/>
      <c r="BB82" s="193"/>
      <c r="BC82" s="193"/>
      <c r="BD82" s="193"/>
      <c r="BE82" s="193"/>
      <c r="BF82" s="193"/>
      <c r="BG82" s="193"/>
      <c r="BH82" s="193"/>
      <c r="BI82" s="193"/>
      <c r="BJ82" s="193"/>
      <c r="BK82" s="193"/>
    </row>
    <row r="83" s="130" customFormat="1" ht="27.6" hidden="1" outlineLevel="1" spans="2:63">
      <c r="B83" s="168"/>
      <c r="C83" s="200">
        <v>7.6</v>
      </c>
      <c r="D83" s="169" t="s">
        <v>1027</v>
      </c>
      <c r="E83" s="205"/>
      <c r="F83" s="170"/>
      <c r="G83" s="170"/>
      <c r="H83" s="170"/>
      <c r="I83" s="170"/>
      <c r="J83" s="170"/>
      <c r="K83" s="170"/>
      <c r="L83" s="170"/>
      <c r="M83" s="170"/>
      <c r="N83" s="171"/>
      <c r="O83" s="171"/>
      <c r="P83" s="191"/>
      <c r="Q83" s="241"/>
      <c r="R83" s="191"/>
      <c r="S83" s="191"/>
      <c r="T83" s="191"/>
      <c r="U83" s="191"/>
      <c r="V83" s="191"/>
      <c r="W83" s="191"/>
      <c r="X83" s="193"/>
      <c r="Y83" s="193"/>
      <c r="Z83" s="193"/>
      <c r="AA83" s="193"/>
      <c r="AB83" s="193"/>
      <c r="AC83" s="193"/>
      <c r="AD83" s="193"/>
      <c r="AE83" s="193"/>
      <c r="AF83" s="193"/>
      <c r="AG83" s="193"/>
      <c r="AH83" s="193"/>
      <c r="AI83" s="193"/>
      <c r="AJ83" s="193"/>
      <c r="AK83" s="193"/>
      <c r="AL83" s="193"/>
      <c r="AM83" s="193"/>
      <c r="AN83" s="193"/>
      <c r="AO83" s="193"/>
      <c r="AP83" s="193"/>
      <c r="AQ83" s="193"/>
      <c r="AR83" s="193"/>
      <c r="AS83" s="193"/>
      <c r="AT83" s="193"/>
      <c r="AU83" s="193"/>
      <c r="AV83" s="193"/>
      <c r="AW83" s="193"/>
      <c r="AX83" s="193"/>
      <c r="AY83" s="193"/>
      <c r="AZ83" s="193"/>
      <c r="BA83" s="193"/>
      <c r="BB83" s="193"/>
      <c r="BC83" s="193"/>
      <c r="BD83" s="193"/>
      <c r="BE83" s="193"/>
      <c r="BF83" s="193"/>
      <c r="BG83" s="193"/>
      <c r="BH83" s="193"/>
      <c r="BI83" s="193"/>
      <c r="BJ83" s="193"/>
      <c r="BK83" s="193"/>
    </row>
    <row r="84" hidden="1" collapsed="1" spans="1:63">
      <c r="A84" s="131"/>
      <c r="B84" s="207">
        <v>8</v>
      </c>
      <c r="C84" s="158" t="s">
        <v>81</v>
      </c>
      <c r="D84" s="158"/>
      <c r="E84" s="204"/>
      <c r="F84" s="208"/>
      <c r="G84" s="208"/>
      <c r="H84" s="208"/>
      <c r="I84" s="208"/>
      <c r="J84" s="208"/>
      <c r="K84" s="208"/>
      <c r="L84" s="208"/>
      <c r="M84" s="208"/>
      <c r="N84" s="208"/>
      <c r="O84" s="208"/>
      <c r="P84" s="208"/>
      <c r="Q84" s="208"/>
      <c r="R84" s="208"/>
      <c r="S84" s="208"/>
      <c r="T84" s="208"/>
      <c r="U84" s="208"/>
      <c r="V84" s="208"/>
      <c r="W84" s="208"/>
      <c r="X84" s="208"/>
      <c r="Y84" s="208"/>
      <c r="Z84" s="208"/>
      <c r="AA84" s="208"/>
      <c r="AB84" s="208"/>
      <c r="AC84" s="208"/>
      <c r="AD84" s="208"/>
      <c r="AE84" s="208"/>
      <c r="AF84" s="208"/>
      <c r="AG84" s="208"/>
      <c r="AH84" s="208"/>
      <c r="AI84" s="197"/>
      <c r="AJ84" s="197"/>
      <c r="AK84" s="197"/>
      <c r="AL84" s="197"/>
      <c r="AM84" s="197"/>
      <c r="AN84" s="197"/>
      <c r="AO84" s="197"/>
      <c r="AP84" s="197"/>
      <c r="AQ84" s="197"/>
      <c r="AR84" s="197"/>
      <c r="AS84" s="197"/>
      <c r="AT84" s="197"/>
      <c r="AU84" s="197"/>
      <c r="AV84" s="197"/>
      <c r="AW84" s="197"/>
      <c r="AX84" s="197"/>
      <c r="AY84" s="197"/>
      <c r="AZ84" s="197"/>
      <c r="BA84" s="197"/>
      <c r="BB84" s="197"/>
      <c r="BC84" s="197"/>
      <c r="BD84" s="197"/>
      <c r="BE84" s="197"/>
      <c r="BF84" s="197"/>
      <c r="BG84" s="197"/>
      <c r="BH84" s="197"/>
      <c r="BI84" s="197"/>
      <c r="BJ84" s="197"/>
      <c r="BK84" s="197"/>
    </row>
    <row r="85" s="129" customFormat="1" ht="14.95" customHeight="1" outlineLevel="1" spans="1:63">
      <c r="A85" s="130"/>
      <c r="B85" s="172"/>
      <c r="C85" s="200">
        <v>8.1</v>
      </c>
      <c r="D85" s="162" t="s">
        <v>1029</v>
      </c>
      <c r="E85" s="205"/>
      <c r="F85" s="170"/>
      <c r="G85" s="170"/>
      <c r="H85" s="170"/>
      <c r="I85" s="191"/>
      <c r="J85" s="191"/>
      <c r="K85" s="191"/>
      <c r="L85" s="191"/>
      <c r="M85" s="191"/>
      <c r="N85" s="191"/>
      <c r="O85" s="191"/>
      <c r="P85" s="191"/>
      <c r="Q85" s="191"/>
      <c r="R85" s="191"/>
      <c r="S85" s="191"/>
      <c r="T85" s="191"/>
      <c r="U85" s="191"/>
      <c r="V85" s="191"/>
      <c r="W85" s="191"/>
      <c r="X85" s="191"/>
      <c r="Y85" s="192"/>
      <c r="Z85" s="192"/>
      <c r="AA85" s="192"/>
      <c r="AB85" s="192"/>
      <c r="AC85" s="192"/>
      <c r="AD85" s="192"/>
      <c r="AE85" s="192"/>
      <c r="AF85" s="192"/>
      <c r="AG85" s="192"/>
      <c r="AH85" s="192"/>
      <c r="AI85" s="197"/>
      <c r="AJ85" s="197"/>
      <c r="AK85" s="197"/>
      <c r="AL85" s="197"/>
      <c r="AM85" s="197"/>
      <c r="AN85" s="197"/>
      <c r="AO85" s="197"/>
      <c r="AP85" s="197"/>
      <c r="AQ85" s="197"/>
      <c r="AR85" s="197"/>
      <c r="AS85" s="197"/>
      <c r="AT85" s="197"/>
      <c r="AU85" s="197"/>
      <c r="AV85" s="197"/>
      <c r="AW85" s="197"/>
      <c r="AX85" s="197"/>
      <c r="AY85" s="197"/>
      <c r="AZ85" s="197"/>
      <c r="BA85" s="197"/>
      <c r="BB85" s="197"/>
      <c r="BC85" s="197"/>
      <c r="BD85" s="197"/>
      <c r="BE85" s="197"/>
      <c r="BF85" s="197"/>
      <c r="BG85" s="197"/>
      <c r="BH85" s="197"/>
      <c r="BI85" s="197"/>
      <c r="BJ85" s="197"/>
      <c r="BK85" s="197"/>
    </row>
    <row r="86" s="129" customFormat="1" ht="14.95" customHeight="1" outlineLevel="1" spans="1:63">
      <c r="A86" s="130"/>
      <c r="B86" s="172"/>
      <c r="C86" s="200">
        <v>8.2</v>
      </c>
      <c r="D86" s="209" t="s">
        <v>1030</v>
      </c>
      <c r="E86" s="205"/>
      <c r="F86" s="170"/>
      <c r="G86" s="170"/>
      <c r="H86" s="170"/>
      <c r="I86" s="191"/>
      <c r="J86" s="191"/>
      <c r="K86" s="191"/>
      <c r="L86" s="191"/>
      <c r="M86" s="191"/>
      <c r="N86" s="191"/>
      <c r="O86" s="191"/>
      <c r="P86" s="191"/>
      <c r="Q86" s="191"/>
      <c r="R86" s="191"/>
      <c r="S86" s="191"/>
      <c r="T86" s="191"/>
      <c r="U86" s="191"/>
      <c r="V86" s="191"/>
      <c r="W86" s="191"/>
      <c r="X86" s="191"/>
      <c r="Y86" s="192"/>
      <c r="Z86" s="192"/>
      <c r="AA86" s="192"/>
      <c r="AB86" s="192"/>
      <c r="AC86" s="192"/>
      <c r="AD86" s="192"/>
      <c r="AE86" s="192"/>
      <c r="AF86" s="192"/>
      <c r="AG86" s="192"/>
      <c r="AH86" s="192"/>
      <c r="AI86" s="197"/>
      <c r="AJ86" s="197"/>
      <c r="AK86" s="197"/>
      <c r="AL86" s="197"/>
      <c r="AM86" s="197"/>
      <c r="AN86" s="197"/>
      <c r="AO86" s="197"/>
      <c r="AP86" s="197"/>
      <c r="AQ86" s="197"/>
      <c r="AR86" s="197"/>
      <c r="AS86" s="197"/>
      <c r="AT86" s="197"/>
      <c r="AU86" s="197"/>
      <c r="AV86" s="197"/>
      <c r="AW86" s="197"/>
      <c r="AX86" s="197"/>
      <c r="AY86" s="197"/>
      <c r="AZ86" s="197"/>
      <c r="BA86" s="197"/>
      <c r="BB86" s="197"/>
      <c r="BC86" s="197"/>
      <c r="BD86" s="197"/>
      <c r="BE86" s="197"/>
      <c r="BF86" s="197"/>
      <c r="BG86" s="197"/>
      <c r="BH86" s="197"/>
      <c r="BI86" s="197"/>
      <c r="BJ86" s="197"/>
      <c r="BK86" s="197"/>
    </row>
    <row r="87" s="129" customFormat="1" ht="14.95" customHeight="1" outlineLevel="1" spans="1:63">
      <c r="A87" s="130"/>
      <c r="B87" s="172"/>
      <c r="C87" s="200">
        <v>8.3</v>
      </c>
      <c r="D87" s="210" t="s">
        <v>1031</v>
      </c>
      <c r="E87" s="205"/>
      <c r="F87" s="170"/>
      <c r="G87" s="170"/>
      <c r="H87" s="170"/>
      <c r="I87" s="191"/>
      <c r="J87" s="191"/>
      <c r="K87" s="191"/>
      <c r="L87" s="191"/>
      <c r="M87" s="191"/>
      <c r="N87" s="191"/>
      <c r="O87" s="191"/>
      <c r="P87" s="191"/>
      <c r="Q87" s="191"/>
      <c r="R87" s="191"/>
      <c r="S87" s="191"/>
      <c r="T87" s="191"/>
      <c r="U87" s="191"/>
      <c r="V87" s="191"/>
      <c r="W87" s="191"/>
      <c r="X87" s="191"/>
      <c r="Y87" s="192"/>
      <c r="Z87" s="192"/>
      <c r="AA87" s="192"/>
      <c r="AB87" s="192"/>
      <c r="AC87" s="192"/>
      <c r="AD87" s="192"/>
      <c r="AE87" s="192"/>
      <c r="AF87" s="192"/>
      <c r="AG87" s="192"/>
      <c r="AH87" s="192"/>
      <c r="AI87" s="197"/>
      <c r="AJ87" s="197"/>
      <c r="AK87" s="197"/>
      <c r="AL87" s="197"/>
      <c r="AM87" s="197"/>
      <c r="AN87" s="197"/>
      <c r="AO87" s="197"/>
      <c r="AP87" s="197"/>
      <c r="AQ87" s="197"/>
      <c r="AR87" s="197"/>
      <c r="AS87" s="197"/>
      <c r="AT87" s="197"/>
      <c r="AU87" s="197"/>
      <c r="AV87" s="197"/>
      <c r="AW87" s="197"/>
      <c r="AX87" s="197"/>
      <c r="AY87" s="197"/>
      <c r="AZ87" s="197"/>
      <c r="BA87" s="197"/>
      <c r="BB87" s="197"/>
      <c r="BC87" s="197"/>
      <c r="BD87" s="197"/>
      <c r="BE87" s="197"/>
      <c r="BF87" s="197"/>
      <c r="BG87" s="197"/>
      <c r="BH87" s="197"/>
      <c r="BI87" s="197"/>
      <c r="BJ87" s="197"/>
      <c r="BK87" s="197"/>
    </row>
    <row r="88" s="129" customFormat="1" ht="14.95" customHeight="1" outlineLevel="1" spans="1:63">
      <c r="A88" s="130"/>
      <c r="B88" s="172"/>
      <c r="C88" s="200">
        <v>8.4</v>
      </c>
      <c r="D88" s="209" t="s">
        <v>1032</v>
      </c>
      <c r="E88" s="205"/>
      <c r="F88" s="170"/>
      <c r="G88" s="170"/>
      <c r="H88" s="170"/>
      <c r="I88" s="191"/>
      <c r="J88" s="191"/>
      <c r="K88" s="191"/>
      <c r="L88" s="191"/>
      <c r="M88" s="191"/>
      <c r="N88" s="191"/>
      <c r="O88" s="191"/>
      <c r="P88" s="191"/>
      <c r="Q88" s="191"/>
      <c r="R88" s="191"/>
      <c r="S88" s="191"/>
      <c r="T88" s="191"/>
      <c r="U88" s="191"/>
      <c r="V88" s="191"/>
      <c r="W88" s="191"/>
      <c r="X88" s="191"/>
      <c r="Y88" s="192"/>
      <c r="Z88" s="192"/>
      <c r="AA88" s="192"/>
      <c r="AB88" s="192"/>
      <c r="AC88" s="192"/>
      <c r="AD88" s="192"/>
      <c r="AE88" s="192"/>
      <c r="AF88" s="192"/>
      <c r="AG88" s="192"/>
      <c r="AH88" s="192"/>
      <c r="AI88" s="197"/>
      <c r="AJ88" s="197"/>
      <c r="AK88" s="197"/>
      <c r="AL88" s="197"/>
      <c r="AM88" s="197"/>
      <c r="AN88" s="197"/>
      <c r="AO88" s="197"/>
      <c r="AP88" s="197"/>
      <c r="AQ88" s="197"/>
      <c r="AR88" s="197"/>
      <c r="AS88" s="197"/>
      <c r="AT88" s="197"/>
      <c r="AU88" s="197"/>
      <c r="AV88" s="197"/>
      <c r="AW88" s="197"/>
      <c r="AX88" s="197"/>
      <c r="AY88" s="197"/>
      <c r="AZ88" s="197"/>
      <c r="BA88" s="197"/>
      <c r="BB88" s="197"/>
      <c r="BC88" s="197"/>
      <c r="BD88" s="197"/>
      <c r="BE88" s="197"/>
      <c r="BF88" s="197"/>
      <c r="BG88" s="197"/>
      <c r="BH88" s="197"/>
      <c r="BI88" s="197"/>
      <c r="BJ88" s="197"/>
      <c r="BK88" s="197"/>
    </row>
    <row r="89" s="129" customFormat="1" spans="1:63">
      <c r="A89" s="130"/>
      <c r="B89" s="207">
        <v>9</v>
      </c>
      <c r="C89" s="211" t="s">
        <v>1302</v>
      </c>
      <c r="D89" s="211"/>
      <c r="E89" s="163"/>
      <c r="F89" s="199"/>
      <c r="G89" s="199"/>
      <c r="H89" s="199"/>
      <c r="I89" s="199"/>
      <c r="J89" s="199"/>
      <c r="K89" s="199"/>
      <c r="L89" s="199"/>
      <c r="M89" s="199"/>
      <c r="N89" s="199"/>
      <c r="O89" s="199"/>
      <c r="P89" s="191"/>
      <c r="Q89" s="191"/>
      <c r="R89" s="193"/>
      <c r="S89" s="193"/>
      <c r="T89" s="193"/>
      <c r="U89" s="193"/>
      <c r="V89" s="193"/>
      <c r="W89" s="193"/>
      <c r="X89" s="193"/>
      <c r="Y89" s="192"/>
      <c r="Z89" s="192"/>
      <c r="AA89" s="192"/>
      <c r="AB89" s="192"/>
      <c r="AC89" s="192"/>
      <c r="AD89" s="192"/>
      <c r="AE89" s="192"/>
      <c r="AF89" s="192"/>
      <c r="AG89" s="192"/>
      <c r="AH89" s="192"/>
      <c r="AI89" s="197"/>
      <c r="AJ89" s="197"/>
      <c r="AK89" s="197"/>
      <c r="AL89" s="197"/>
      <c r="AM89" s="197"/>
      <c r="AN89" s="197"/>
      <c r="AO89" s="197"/>
      <c r="AP89" s="197"/>
      <c r="AQ89" s="197"/>
      <c r="AR89" s="197"/>
      <c r="AS89" s="197"/>
      <c r="AT89" s="197"/>
      <c r="AU89" s="197"/>
      <c r="AV89" s="197"/>
      <c r="AW89" s="197"/>
      <c r="AX89" s="197"/>
      <c r="AY89" s="197"/>
      <c r="AZ89" s="197"/>
      <c r="BA89" s="197"/>
      <c r="BB89" s="197"/>
      <c r="BC89" s="197"/>
      <c r="BD89" s="197"/>
      <c r="BE89" s="197"/>
      <c r="BF89" s="197"/>
      <c r="BG89" s="197"/>
      <c r="BH89" s="197"/>
      <c r="BI89" s="197"/>
      <c r="BJ89" s="197"/>
      <c r="BK89" s="197"/>
    </row>
    <row r="90" s="129" customFormat="1" spans="1:63">
      <c r="A90" s="130"/>
      <c r="B90" s="207">
        <v>10</v>
      </c>
      <c r="C90" s="212" t="s">
        <v>1303</v>
      </c>
      <c r="D90" s="212"/>
      <c r="E90" s="163"/>
      <c r="F90" s="213"/>
      <c r="G90" s="213"/>
      <c r="H90" s="213"/>
      <c r="I90" s="213"/>
      <c r="J90" s="213"/>
      <c r="K90" s="213"/>
      <c r="L90" s="213"/>
      <c r="M90" s="213"/>
      <c r="N90" s="213"/>
      <c r="O90" s="199"/>
      <c r="P90" s="191"/>
      <c r="Q90" s="191"/>
      <c r="R90" s="242"/>
      <c r="S90" s="242"/>
      <c r="T90" s="242"/>
      <c r="U90" s="242"/>
      <c r="V90" s="242"/>
      <c r="W90" s="242"/>
      <c r="X90" s="242"/>
      <c r="Y90" s="192"/>
      <c r="Z90" s="192"/>
      <c r="AA90" s="192"/>
      <c r="AB90" s="192"/>
      <c r="AC90" s="192"/>
      <c r="AD90" s="192"/>
      <c r="AE90" s="192"/>
      <c r="AF90" s="192"/>
      <c r="AG90" s="192"/>
      <c r="AH90" s="192"/>
      <c r="AI90" s="197"/>
      <c r="AJ90" s="197"/>
      <c r="AK90" s="197"/>
      <c r="AL90" s="197"/>
      <c r="AM90" s="197"/>
      <c r="AN90" s="197"/>
      <c r="AO90" s="197"/>
      <c r="AP90" s="197"/>
      <c r="AQ90" s="197"/>
      <c r="AR90" s="197"/>
      <c r="AS90" s="197"/>
      <c r="AT90" s="197"/>
      <c r="AU90" s="197"/>
      <c r="AV90" s="197"/>
      <c r="AW90" s="197"/>
      <c r="AX90" s="197"/>
      <c r="AY90" s="197"/>
      <c r="AZ90" s="197"/>
      <c r="BA90" s="197"/>
      <c r="BB90" s="197"/>
      <c r="BC90" s="197"/>
      <c r="BD90" s="197"/>
      <c r="BE90" s="197"/>
      <c r="BF90" s="197"/>
      <c r="BG90" s="197"/>
      <c r="BH90" s="197"/>
      <c r="BI90" s="197"/>
      <c r="BJ90" s="197"/>
      <c r="BK90" s="197"/>
    </row>
    <row r="91" s="129" customFormat="1" spans="1:63">
      <c r="A91" s="130"/>
      <c r="B91" s="157">
        <v>11</v>
      </c>
      <c r="C91" s="162" t="s">
        <v>1037</v>
      </c>
      <c r="D91" s="162"/>
      <c r="E91" s="214"/>
      <c r="F91" s="213"/>
      <c r="G91" s="213"/>
      <c r="H91" s="213"/>
      <c r="I91" s="213"/>
      <c r="J91" s="213"/>
      <c r="K91" s="213"/>
      <c r="L91" s="213"/>
      <c r="M91" s="213"/>
      <c r="N91" s="213"/>
      <c r="O91" s="199"/>
      <c r="P91" s="191"/>
      <c r="Q91" s="191"/>
      <c r="R91" s="242"/>
      <c r="S91" s="242"/>
      <c r="T91" s="242"/>
      <c r="U91" s="242"/>
      <c r="V91" s="242"/>
      <c r="W91" s="242"/>
      <c r="X91" s="242"/>
      <c r="Y91" s="192"/>
      <c r="Z91" s="192"/>
      <c r="AA91" s="192"/>
      <c r="AB91" s="192"/>
      <c r="AC91" s="192"/>
      <c r="AD91" s="192"/>
      <c r="AE91" s="192"/>
      <c r="AF91" s="192"/>
      <c r="AG91" s="192"/>
      <c r="AH91" s="192"/>
      <c r="AI91" s="197"/>
      <c r="AJ91" s="197"/>
      <c r="AK91" s="197"/>
      <c r="AL91" s="197"/>
      <c r="AM91" s="197"/>
      <c r="AN91" s="197"/>
      <c r="AO91" s="197"/>
      <c r="AP91" s="197"/>
      <c r="AQ91" s="197"/>
      <c r="AR91" s="197"/>
      <c r="AS91" s="197"/>
      <c r="AT91" s="197"/>
      <c r="AU91" s="197"/>
      <c r="AV91" s="197"/>
      <c r="AW91" s="197"/>
      <c r="AX91" s="197"/>
      <c r="AY91" s="197"/>
      <c r="AZ91" s="197"/>
      <c r="BA91" s="197"/>
      <c r="BB91" s="197"/>
      <c r="BC91" s="197"/>
      <c r="BD91" s="197"/>
      <c r="BE91" s="197"/>
      <c r="BF91" s="197"/>
      <c r="BG91" s="197"/>
      <c r="BH91" s="197"/>
      <c r="BI91" s="197"/>
      <c r="BJ91" s="197"/>
      <c r="BK91" s="197"/>
    </row>
    <row r="92" s="132" customFormat="1" spans="1:63">
      <c r="A92" s="215"/>
      <c r="B92" s="207">
        <v>12</v>
      </c>
      <c r="C92" s="162" t="s">
        <v>1304</v>
      </c>
      <c r="D92" s="162"/>
      <c r="E92" s="214"/>
      <c r="F92" s="216"/>
      <c r="G92" s="216"/>
      <c r="H92" s="216"/>
      <c r="I92" s="216"/>
      <c r="J92" s="216"/>
      <c r="K92" s="216"/>
      <c r="L92" s="216"/>
      <c r="M92" s="216"/>
      <c r="N92" s="216"/>
      <c r="O92" s="238"/>
      <c r="P92" s="191"/>
      <c r="Q92" s="191"/>
      <c r="R92" s="239"/>
      <c r="S92" s="239"/>
      <c r="T92" s="239"/>
      <c r="U92" s="239"/>
      <c r="V92" s="239"/>
      <c r="W92" s="239"/>
      <c r="X92" s="239"/>
      <c r="Y92" s="191"/>
      <c r="Z92" s="191"/>
      <c r="AA92" s="191"/>
      <c r="AB92" s="191"/>
      <c r="AC92" s="191"/>
      <c r="AD92" s="191"/>
      <c r="AE92" s="191"/>
      <c r="AF92" s="191"/>
      <c r="AG92" s="191"/>
      <c r="AH92" s="248"/>
      <c r="AI92" s="249"/>
      <c r="AJ92" s="249"/>
      <c r="AK92" s="249"/>
      <c r="AL92" s="249"/>
      <c r="AM92" s="249"/>
      <c r="AN92" s="249"/>
      <c r="AO92" s="249"/>
      <c r="AP92" s="249"/>
      <c r="AQ92" s="249"/>
      <c r="AR92" s="249"/>
      <c r="AS92" s="249"/>
      <c r="AT92" s="249"/>
      <c r="AU92" s="249"/>
      <c r="AV92" s="249"/>
      <c r="AW92" s="249"/>
      <c r="AX92" s="249"/>
      <c r="AY92" s="249"/>
      <c r="AZ92" s="249"/>
      <c r="BA92" s="249"/>
      <c r="BB92" s="249"/>
      <c r="BC92" s="249"/>
      <c r="BD92" s="249"/>
      <c r="BE92" s="249"/>
      <c r="BF92" s="249"/>
      <c r="BG92" s="249"/>
      <c r="BH92" s="249"/>
      <c r="BI92" s="249"/>
      <c r="BJ92" s="249"/>
      <c r="BK92" s="249"/>
    </row>
    <row r="93" s="132" customFormat="1" spans="1:63">
      <c r="A93" s="215"/>
      <c r="B93" s="217"/>
      <c r="C93" s="200">
        <v>12.1</v>
      </c>
      <c r="D93" s="201" t="s">
        <v>1041</v>
      </c>
      <c r="E93" s="159"/>
      <c r="F93" s="216"/>
      <c r="G93" s="216"/>
      <c r="H93" s="216"/>
      <c r="I93" s="216"/>
      <c r="J93" s="216"/>
      <c r="K93" s="216"/>
      <c r="L93" s="216"/>
      <c r="M93" s="216"/>
      <c r="N93" s="216"/>
      <c r="O93" s="238"/>
      <c r="P93" s="191"/>
      <c r="Q93" s="191"/>
      <c r="R93" s="239"/>
      <c r="S93" s="239"/>
      <c r="T93" s="239"/>
      <c r="U93" s="239"/>
      <c r="V93" s="239"/>
      <c r="W93" s="239"/>
      <c r="X93" s="239"/>
      <c r="Y93" s="191"/>
      <c r="Z93" s="191"/>
      <c r="AA93" s="191"/>
      <c r="AB93" s="191"/>
      <c r="AC93" s="191"/>
      <c r="AD93" s="191"/>
      <c r="AE93" s="191"/>
      <c r="AF93" s="191"/>
      <c r="AG93" s="191"/>
      <c r="AH93" s="191"/>
      <c r="AI93" s="249"/>
      <c r="AJ93" s="249"/>
      <c r="AK93" s="249"/>
      <c r="AL93" s="249"/>
      <c r="AM93" s="249"/>
      <c r="AN93" s="249"/>
      <c r="AO93" s="249"/>
      <c r="AP93" s="249"/>
      <c r="AQ93" s="249"/>
      <c r="AR93" s="249"/>
      <c r="AS93" s="249"/>
      <c r="AT93" s="249"/>
      <c r="AU93" s="249"/>
      <c r="AV93" s="249"/>
      <c r="AW93" s="249"/>
      <c r="AX93" s="249"/>
      <c r="AY93" s="249"/>
      <c r="AZ93" s="249"/>
      <c r="BA93" s="249"/>
      <c r="BB93" s="249"/>
      <c r="BC93" s="249"/>
      <c r="BD93" s="249"/>
      <c r="BE93" s="249"/>
      <c r="BF93" s="249"/>
      <c r="BG93" s="249"/>
      <c r="BH93" s="249"/>
      <c r="BI93" s="249"/>
      <c r="BJ93" s="249"/>
      <c r="BK93" s="249"/>
    </row>
    <row r="94" s="132" customFormat="1" hidden="1" spans="1:63">
      <c r="A94" s="215"/>
      <c r="B94" s="217"/>
      <c r="C94" s="218"/>
      <c r="D94" s="219" t="s">
        <v>962</v>
      </c>
      <c r="E94" s="163"/>
      <c r="F94" s="216"/>
      <c r="G94" s="216"/>
      <c r="H94" s="216"/>
      <c r="I94" s="216"/>
      <c r="J94" s="216"/>
      <c r="K94" s="216"/>
      <c r="L94" s="216"/>
      <c r="M94" s="216"/>
      <c r="N94" s="216"/>
      <c r="O94" s="238"/>
      <c r="P94" s="191"/>
      <c r="Q94" s="191"/>
      <c r="R94" s="239"/>
      <c r="S94" s="239"/>
      <c r="T94" s="239"/>
      <c r="U94" s="239"/>
      <c r="V94" s="239"/>
      <c r="W94" s="239"/>
      <c r="X94" s="239"/>
      <c r="Y94" s="191"/>
      <c r="Z94" s="191"/>
      <c r="AA94" s="191"/>
      <c r="AB94" s="191"/>
      <c r="AC94" s="191"/>
      <c r="AD94" s="191"/>
      <c r="AE94" s="191"/>
      <c r="AF94" s="191"/>
      <c r="AG94" s="191"/>
      <c r="AH94" s="191"/>
      <c r="AI94" s="249"/>
      <c r="AJ94" s="249"/>
      <c r="AK94" s="249"/>
      <c r="AL94" s="249"/>
      <c r="AM94" s="249"/>
      <c r="AN94" s="249"/>
      <c r="AO94" s="249"/>
      <c r="AP94" s="249"/>
      <c r="AQ94" s="249"/>
      <c r="AR94" s="249"/>
      <c r="AS94" s="249"/>
      <c r="AT94" s="249"/>
      <c r="AU94" s="249"/>
      <c r="AV94" s="249"/>
      <c r="AW94" s="249"/>
      <c r="AX94" s="249"/>
      <c r="AY94" s="249"/>
      <c r="AZ94" s="249"/>
      <c r="BA94" s="249"/>
      <c r="BB94" s="249"/>
      <c r="BC94" s="249"/>
      <c r="BD94" s="249"/>
      <c r="BE94" s="249"/>
      <c r="BF94" s="249"/>
      <c r="BG94" s="249"/>
      <c r="BH94" s="249"/>
      <c r="BI94" s="249"/>
      <c r="BJ94" s="249"/>
      <c r="BK94" s="249"/>
    </row>
    <row r="95" s="132" customFormat="1" hidden="1" spans="1:63">
      <c r="A95" s="215"/>
      <c r="B95" s="217"/>
      <c r="C95" s="218"/>
      <c r="D95" s="744" t="s">
        <v>984</v>
      </c>
      <c r="E95" s="203"/>
      <c r="F95" s="216"/>
      <c r="G95" s="216"/>
      <c r="H95" s="216"/>
      <c r="I95" s="216"/>
      <c r="J95" s="216"/>
      <c r="K95" s="216"/>
      <c r="L95" s="216"/>
      <c r="M95" s="216"/>
      <c r="N95" s="216"/>
      <c r="O95" s="238"/>
      <c r="P95" s="191"/>
      <c r="Q95" s="191"/>
      <c r="R95" s="239"/>
      <c r="S95" s="239"/>
      <c r="T95" s="239"/>
      <c r="U95" s="239"/>
      <c r="V95" s="239"/>
      <c r="W95" s="239"/>
      <c r="X95" s="239"/>
      <c r="Y95" s="191"/>
      <c r="Z95" s="191"/>
      <c r="AA95" s="191"/>
      <c r="AB95" s="191"/>
      <c r="AC95" s="191"/>
      <c r="AD95" s="191"/>
      <c r="AE95" s="191"/>
      <c r="AF95" s="191"/>
      <c r="AG95" s="191"/>
      <c r="AH95" s="191"/>
      <c r="AI95" s="249"/>
      <c r="AJ95" s="249"/>
      <c r="AK95" s="249"/>
      <c r="AL95" s="249"/>
      <c r="AM95" s="249"/>
      <c r="AN95" s="249"/>
      <c r="AO95" s="249"/>
      <c r="AP95" s="249"/>
      <c r="AQ95" s="249"/>
      <c r="AR95" s="249"/>
      <c r="AS95" s="249"/>
      <c r="AT95" s="249"/>
      <c r="AU95" s="249"/>
      <c r="AV95" s="249"/>
      <c r="AW95" s="249"/>
      <c r="AX95" s="249"/>
      <c r="AY95" s="249"/>
      <c r="AZ95" s="249"/>
      <c r="BA95" s="249"/>
      <c r="BB95" s="249"/>
      <c r="BC95" s="249"/>
      <c r="BD95" s="249"/>
      <c r="BE95" s="249"/>
      <c r="BF95" s="249"/>
      <c r="BG95" s="249"/>
      <c r="BH95" s="249"/>
      <c r="BI95" s="249"/>
      <c r="BJ95" s="249"/>
      <c r="BK95" s="249"/>
    </row>
    <row r="96" s="132" customFormat="1" hidden="1" spans="1:63">
      <c r="A96" s="215"/>
      <c r="B96" s="217"/>
      <c r="C96" s="218"/>
      <c r="D96" s="219" t="s">
        <v>1305</v>
      </c>
      <c r="E96" s="214"/>
      <c r="F96" s="216"/>
      <c r="G96" s="216"/>
      <c r="H96" s="216"/>
      <c r="I96" s="216"/>
      <c r="J96" s="216"/>
      <c r="K96" s="216"/>
      <c r="L96" s="216"/>
      <c r="M96" s="216"/>
      <c r="N96" s="216"/>
      <c r="O96" s="238"/>
      <c r="P96" s="191"/>
      <c r="Q96" s="191"/>
      <c r="R96" s="239"/>
      <c r="S96" s="239"/>
      <c r="T96" s="239"/>
      <c r="U96" s="239"/>
      <c r="V96" s="239"/>
      <c r="W96" s="239"/>
      <c r="X96" s="239"/>
      <c r="Y96" s="191"/>
      <c r="Z96" s="191"/>
      <c r="AA96" s="191"/>
      <c r="AB96" s="191"/>
      <c r="AC96" s="191"/>
      <c r="AD96" s="191"/>
      <c r="AE96" s="191"/>
      <c r="AF96" s="191"/>
      <c r="AG96" s="191"/>
      <c r="AH96" s="191"/>
      <c r="AI96" s="249"/>
      <c r="AJ96" s="249"/>
      <c r="AK96" s="249"/>
      <c r="AL96" s="249"/>
      <c r="AM96" s="249"/>
      <c r="AN96" s="249"/>
      <c r="AO96" s="249"/>
      <c r="AP96" s="249"/>
      <c r="AQ96" s="249"/>
      <c r="AR96" s="249"/>
      <c r="AS96" s="249"/>
      <c r="AT96" s="249"/>
      <c r="AU96" s="249"/>
      <c r="AV96" s="249"/>
      <c r="AW96" s="249"/>
      <c r="AX96" s="249"/>
      <c r="AY96" s="249"/>
      <c r="AZ96" s="249"/>
      <c r="BA96" s="249"/>
      <c r="BB96" s="249"/>
      <c r="BC96" s="249"/>
      <c r="BD96" s="249"/>
      <c r="BE96" s="249"/>
      <c r="BF96" s="249"/>
      <c r="BG96" s="249"/>
      <c r="BH96" s="249"/>
      <c r="BI96" s="249"/>
      <c r="BJ96" s="249"/>
      <c r="BK96" s="249"/>
    </row>
    <row r="97" s="132" customFormat="1" spans="1:63">
      <c r="A97" s="215"/>
      <c r="B97" s="217"/>
      <c r="C97" s="200">
        <v>12.2</v>
      </c>
      <c r="D97" s="744" t="s">
        <v>1008</v>
      </c>
      <c r="E97" s="214"/>
      <c r="F97" s="216"/>
      <c r="G97" s="216"/>
      <c r="H97" s="216"/>
      <c r="I97" s="216"/>
      <c r="J97" s="216"/>
      <c r="K97" s="216"/>
      <c r="L97" s="216"/>
      <c r="M97" s="216"/>
      <c r="N97" s="216"/>
      <c r="O97" s="238"/>
      <c r="P97" s="191"/>
      <c r="Q97" s="191"/>
      <c r="R97" s="239"/>
      <c r="S97" s="239"/>
      <c r="T97" s="239"/>
      <c r="U97" s="239"/>
      <c r="V97" s="239"/>
      <c r="W97" s="239"/>
      <c r="X97" s="239"/>
      <c r="Y97" s="191"/>
      <c r="Z97" s="191"/>
      <c r="AA97" s="191"/>
      <c r="AB97" s="191"/>
      <c r="AC97" s="191"/>
      <c r="AD97" s="191"/>
      <c r="AE97" s="191"/>
      <c r="AF97" s="191"/>
      <c r="AG97" s="191"/>
      <c r="AH97" s="191"/>
      <c r="AI97" s="249"/>
      <c r="AJ97" s="249"/>
      <c r="AK97" s="249"/>
      <c r="AL97" s="249"/>
      <c r="AM97" s="249"/>
      <c r="AN97" s="249"/>
      <c r="AO97" s="249"/>
      <c r="AP97" s="249"/>
      <c r="AQ97" s="249"/>
      <c r="AR97" s="249"/>
      <c r="AS97" s="249"/>
      <c r="AT97" s="249"/>
      <c r="AU97" s="249"/>
      <c r="AV97" s="249"/>
      <c r="AW97" s="249"/>
      <c r="AX97" s="249"/>
      <c r="AY97" s="249"/>
      <c r="AZ97" s="249"/>
      <c r="BA97" s="249"/>
      <c r="BB97" s="249"/>
      <c r="BC97" s="249"/>
      <c r="BD97" s="249"/>
      <c r="BE97" s="249"/>
      <c r="BF97" s="249"/>
      <c r="BG97" s="249"/>
      <c r="BH97" s="249"/>
      <c r="BI97" s="249"/>
      <c r="BJ97" s="249"/>
      <c r="BK97" s="249"/>
    </row>
    <row r="98" s="132" customFormat="1" spans="1:63">
      <c r="A98" s="215"/>
      <c r="B98" s="217"/>
      <c r="C98" s="200">
        <v>12.3</v>
      </c>
      <c r="D98" s="219" t="s">
        <v>1009</v>
      </c>
      <c r="E98" s="214"/>
      <c r="F98" s="216"/>
      <c r="G98" s="216"/>
      <c r="H98" s="216"/>
      <c r="I98" s="216"/>
      <c r="J98" s="216"/>
      <c r="K98" s="216"/>
      <c r="L98" s="216"/>
      <c r="M98" s="216"/>
      <c r="N98" s="216"/>
      <c r="O98" s="238"/>
      <c r="P98" s="191"/>
      <c r="Q98" s="191"/>
      <c r="R98" s="239"/>
      <c r="S98" s="239"/>
      <c r="T98" s="239"/>
      <c r="U98" s="239"/>
      <c r="V98" s="239"/>
      <c r="W98" s="239"/>
      <c r="X98" s="239"/>
      <c r="Y98" s="191"/>
      <c r="Z98" s="191"/>
      <c r="AA98" s="191"/>
      <c r="AB98" s="191"/>
      <c r="AC98" s="191"/>
      <c r="AD98" s="191"/>
      <c r="AE98" s="191"/>
      <c r="AF98" s="191"/>
      <c r="AG98" s="191"/>
      <c r="AH98" s="191"/>
      <c r="AI98" s="249"/>
      <c r="AJ98" s="249"/>
      <c r="AK98" s="249"/>
      <c r="AL98" s="249"/>
      <c r="AM98" s="249"/>
      <c r="AN98" s="249"/>
      <c r="AO98" s="249"/>
      <c r="AP98" s="249"/>
      <c r="AQ98" s="249"/>
      <c r="AR98" s="249"/>
      <c r="AS98" s="249"/>
      <c r="AT98" s="249"/>
      <c r="AU98" s="249"/>
      <c r="AV98" s="249"/>
      <c r="AW98" s="249"/>
      <c r="AX98" s="249"/>
      <c r="AY98" s="249"/>
      <c r="AZ98" s="249"/>
      <c r="BA98" s="249"/>
      <c r="BB98" s="249"/>
      <c r="BC98" s="249"/>
      <c r="BD98" s="249"/>
      <c r="BE98" s="249"/>
      <c r="BF98" s="249"/>
      <c r="BG98" s="249"/>
      <c r="BH98" s="249"/>
      <c r="BI98" s="249"/>
      <c r="BJ98" s="249"/>
      <c r="BK98" s="249"/>
    </row>
    <row r="99" s="132" customFormat="1" spans="1:63">
      <c r="A99" s="215"/>
      <c r="B99" s="220"/>
      <c r="C99" s="200">
        <v>12.4</v>
      </c>
      <c r="D99" s="169" t="s">
        <v>1010</v>
      </c>
      <c r="E99" s="202"/>
      <c r="F99" s="216"/>
      <c r="G99" s="216"/>
      <c r="H99" s="216"/>
      <c r="I99" s="216"/>
      <c r="J99" s="216"/>
      <c r="K99" s="216"/>
      <c r="L99" s="216"/>
      <c r="M99" s="216"/>
      <c r="N99" s="216"/>
      <c r="O99" s="238"/>
      <c r="P99" s="191"/>
      <c r="Q99" s="191"/>
      <c r="R99" s="239"/>
      <c r="S99" s="239"/>
      <c r="T99" s="239"/>
      <c r="U99" s="239"/>
      <c r="V99" s="239"/>
      <c r="W99" s="239"/>
      <c r="X99" s="239"/>
      <c r="Y99" s="191"/>
      <c r="Z99" s="191"/>
      <c r="AA99" s="191"/>
      <c r="AB99" s="191"/>
      <c r="AC99" s="191"/>
      <c r="AD99" s="191"/>
      <c r="AE99" s="191"/>
      <c r="AF99" s="191"/>
      <c r="AG99" s="191"/>
      <c r="AH99" s="191"/>
      <c r="AI99" s="249"/>
      <c r="AJ99" s="249"/>
      <c r="AK99" s="249"/>
      <c r="AL99" s="249"/>
      <c r="AM99" s="249"/>
      <c r="AN99" s="249"/>
      <c r="AO99" s="249"/>
      <c r="AP99" s="249"/>
      <c r="AQ99" s="249"/>
      <c r="AR99" s="249"/>
      <c r="AS99" s="249"/>
      <c r="AT99" s="249"/>
      <c r="AU99" s="249"/>
      <c r="AV99" s="249"/>
      <c r="AW99" s="249"/>
      <c r="AX99" s="249"/>
      <c r="AY99" s="249"/>
      <c r="AZ99" s="249"/>
      <c r="BA99" s="249"/>
      <c r="BB99" s="249"/>
      <c r="BC99" s="249"/>
      <c r="BD99" s="249"/>
      <c r="BE99" s="249"/>
      <c r="BF99" s="249"/>
      <c r="BG99" s="249"/>
      <c r="BH99" s="249"/>
      <c r="BI99" s="249"/>
      <c r="BJ99" s="249"/>
      <c r="BK99" s="249"/>
    </row>
    <row r="100" s="132" customFormat="1" spans="1:63">
      <c r="A100" s="215"/>
      <c r="B100" s="220"/>
      <c r="C100" s="200">
        <v>12.5</v>
      </c>
      <c r="D100" s="169" t="s">
        <v>1014</v>
      </c>
      <c r="E100" s="203"/>
      <c r="F100" s="216"/>
      <c r="G100" s="216"/>
      <c r="H100" s="216"/>
      <c r="I100" s="216"/>
      <c r="J100" s="216"/>
      <c r="K100" s="216"/>
      <c r="L100" s="216"/>
      <c r="M100" s="216"/>
      <c r="N100" s="216"/>
      <c r="O100" s="238"/>
      <c r="P100" s="191"/>
      <c r="Q100" s="191"/>
      <c r="R100" s="239"/>
      <c r="S100" s="239"/>
      <c r="T100" s="239"/>
      <c r="U100" s="239"/>
      <c r="V100" s="239"/>
      <c r="W100" s="239"/>
      <c r="X100" s="239"/>
      <c r="Y100" s="191"/>
      <c r="Z100" s="191"/>
      <c r="AA100" s="191"/>
      <c r="AB100" s="191"/>
      <c r="AC100" s="191"/>
      <c r="AD100" s="191"/>
      <c r="AE100" s="191"/>
      <c r="AF100" s="191"/>
      <c r="AG100" s="191"/>
      <c r="AH100" s="191"/>
      <c r="AI100" s="249"/>
      <c r="AJ100" s="249"/>
      <c r="AK100" s="249"/>
      <c r="AL100" s="249"/>
      <c r="AM100" s="249"/>
      <c r="AN100" s="249"/>
      <c r="AO100" s="249"/>
      <c r="AP100" s="249"/>
      <c r="AQ100" s="249"/>
      <c r="AR100" s="249"/>
      <c r="AS100" s="249"/>
      <c r="AT100" s="249"/>
      <c r="AU100" s="249"/>
      <c r="AV100" s="249"/>
      <c r="AW100" s="249"/>
      <c r="AX100" s="249"/>
      <c r="AY100" s="249"/>
      <c r="AZ100" s="249"/>
      <c r="BA100" s="249"/>
      <c r="BB100" s="249"/>
      <c r="BC100" s="249"/>
      <c r="BD100" s="249"/>
      <c r="BE100" s="249"/>
      <c r="BF100" s="249"/>
      <c r="BG100" s="249"/>
      <c r="BH100" s="249"/>
      <c r="BI100" s="249"/>
      <c r="BJ100" s="249"/>
      <c r="BK100" s="249"/>
    </row>
    <row r="101" s="132" customFormat="1" ht="13.75" hidden="1" customHeight="1" spans="1:63">
      <c r="A101" s="215"/>
      <c r="B101" s="220"/>
      <c r="C101" s="164"/>
      <c r="D101" s="169" t="s">
        <v>1306</v>
      </c>
      <c r="E101" s="202"/>
      <c r="F101" s="216"/>
      <c r="G101" s="216"/>
      <c r="H101" s="216"/>
      <c r="I101" s="216"/>
      <c r="J101" s="216"/>
      <c r="K101" s="216"/>
      <c r="L101" s="216"/>
      <c r="M101" s="216"/>
      <c r="N101" s="216"/>
      <c r="O101" s="238"/>
      <c r="P101" s="191"/>
      <c r="Q101" s="191"/>
      <c r="R101" s="239"/>
      <c r="S101" s="239"/>
      <c r="T101" s="239"/>
      <c r="U101" s="239"/>
      <c r="V101" s="239"/>
      <c r="W101" s="239"/>
      <c r="X101" s="239"/>
      <c r="Y101" s="191"/>
      <c r="Z101" s="191"/>
      <c r="AA101" s="191"/>
      <c r="AB101" s="191"/>
      <c r="AC101" s="191"/>
      <c r="AD101" s="191"/>
      <c r="AE101" s="191"/>
      <c r="AF101" s="191"/>
      <c r="AG101" s="191"/>
      <c r="AH101" s="191"/>
      <c r="AI101" s="249"/>
      <c r="AJ101" s="249"/>
      <c r="AK101" s="249"/>
      <c r="AL101" s="249"/>
      <c r="AM101" s="249"/>
      <c r="AN101" s="249"/>
      <c r="AO101" s="249"/>
      <c r="AP101" s="249"/>
      <c r="AQ101" s="249"/>
      <c r="AR101" s="249"/>
      <c r="AS101" s="249"/>
      <c r="AT101" s="249"/>
      <c r="AU101" s="249"/>
      <c r="AV101" s="249"/>
      <c r="AW101" s="249"/>
      <c r="AX101" s="249"/>
      <c r="AY101" s="249"/>
      <c r="AZ101" s="249"/>
      <c r="BA101" s="249"/>
      <c r="BB101" s="249"/>
      <c r="BC101" s="249"/>
      <c r="BD101" s="249"/>
      <c r="BE101" s="249"/>
      <c r="BF101" s="249"/>
      <c r="BG101" s="249"/>
      <c r="BH101" s="249"/>
      <c r="BI101" s="249"/>
      <c r="BJ101" s="249"/>
      <c r="BK101" s="249"/>
    </row>
    <row r="102" s="132" customFormat="1" ht="13.75" hidden="1" customHeight="1" spans="1:63">
      <c r="A102" s="215"/>
      <c r="B102" s="220"/>
      <c r="C102" s="164"/>
      <c r="D102" s="169" t="s">
        <v>1017</v>
      </c>
      <c r="E102" s="202"/>
      <c r="F102" s="216"/>
      <c r="G102" s="216"/>
      <c r="H102" s="216"/>
      <c r="I102" s="216"/>
      <c r="J102" s="216"/>
      <c r="K102" s="216"/>
      <c r="L102" s="216"/>
      <c r="M102" s="216"/>
      <c r="N102" s="216"/>
      <c r="O102" s="238"/>
      <c r="P102" s="191"/>
      <c r="Q102" s="191"/>
      <c r="R102" s="239"/>
      <c r="S102" s="239"/>
      <c r="T102" s="239"/>
      <c r="U102" s="239"/>
      <c r="V102" s="239"/>
      <c r="W102" s="239"/>
      <c r="X102" s="239"/>
      <c r="Y102" s="191"/>
      <c r="Z102" s="191"/>
      <c r="AA102" s="191"/>
      <c r="AB102" s="191"/>
      <c r="AC102" s="191"/>
      <c r="AD102" s="191"/>
      <c r="AE102" s="191"/>
      <c r="AF102" s="191"/>
      <c r="AG102" s="191"/>
      <c r="AH102" s="191"/>
      <c r="AI102" s="249"/>
      <c r="AJ102" s="249"/>
      <c r="AK102" s="249"/>
      <c r="AL102" s="249"/>
      <c r="AM102" s="249"/>
      <c r="AN102" s="249"/>
      <c r="AO102" s="249"/>
      <c r="AP102" s="249"/>
      <c r="AQ102" s="249"/>
      <c r="AR102" s="249"/>
      <c r="AS102" s="249"/>
      <c r="AT102" s="249"/>
      <c r="AU102" s="249"/>
      <c r="AV102" s="249"/>
      <c r="AW102" s="249"/>
      <c r="AX102" s="249"/>
      <c r="AY102" s="249"/>
      <c r="AZ102" s="249"/>
      <c r="BA102" s="249"/>
      <c r="BB102" s="249"/>
      <c r="BC102" s="249"/>
      <c r="BD102" s="249"/>
      <c r="BE102" s="249"/>
      <c r="BF102" s="249"/>
      <c r="BG102" s="249"/>
      <c r="BH102" s="249"/>
      <c r="BI102" s="249"/>
      <c r="BJ102" s="249"/>
      <c r="BK102" s="249"/>
    </row>
    <row r="103" s="132" customFormat="1" ht="13.75" hidden="1" customHeight="1" spans="1:63">
      <c r="A103" s="215"/>
      <c r="B103" s="217"/>
      <c r="C103" s="218"/>
      <c r="D103" s="201" t="s">
        <v>1084</v>
      </c>
      <c r="E103" s="203"/>
      <c r="F103" s="216"/>
      <c r="G103" s="216"/>
      <c r="H103" s="216"/>
      <c r="I103" s="216"/>
      <c r="J103" s="216"/>
      <c r="K103" s="216"/>
      <c r="L103" s="216"/>
      <c r="M103" s="216"/>
      <c r="N103" s="216"/>
      <c r="O103" s="238"/>
      <c r="P103" s="191"/>
      <c r="Q103" s="191"/>
      <c r="R103" s="239"/>
      <c r="S103" s="239"/>
      <c r="T103" s="239"/>
      <c r="U103" s="239"/>
      <c r="V103" s="239"/>
      <c r="W103" s="239"/>
      <c r="X103" s="239"/>
      <c r="Y103" s="191"/>
      <c r="Z103" s="191"/>
      <c r="AA103" s="191"/>
      <c r="AB103" s="191"/>
      <c r="AC103" s="191"/>
      <c r="AD103" s="191"/>
      <c r="AE103" s="191"/>
      <c r="AF103" s="191"/>
      <c r="AG103" s="191"/>
      <c r="AH103" s="191"/>
      <c r="AI103" s="249"/>
      <c r="AJ103" s="249"/>
      <c r="AK103" s="249"/>
      <c r="AL103" s="249"/>
      <c r="AM103" s="249"/>
      <c r="AN103" s="249"/>
      <c r="AO103" s="249"/>
      <c r="AP103" s="249"/>
      <c r="AQ103" s="249"/>
      <c r="AR103" s="249"/>
      <c r="AS103" s="249"/>
      <c r="AT103" s="249"/>
      <c r="AU103" s="249"/>
      <c r="AV103" s="249"/>
      <c r="AW103" s="249"/>
      <c r="AX103" s="249"/>
      <c r="AY103" s="249"/>
      <c r="AZ103" s="249"/>
      <c r="BA103" s="249"/>
      <c r="BB103" s="249"/>
      <c r="BC103" s="249"/>
      <c r="BD103" s="249"/>
      <c r="BE103" s="249"/>
      <c r="BF103" s="249"/>
      <c r="BG103" s="249"/>
      <c r="BH103" s="249"/>
      <c r="BI103" s="249"/>
      <c r="BJ103" s="249"/>
      <c r="BK103" s="249"/>
    </row>
    <row r="104" s="132" customFormat="1" ht="13.75" hidden="1" customHeight="1" spans="1:63">
      <c r="A104" s="215"/>
      <c r="B104" s="217"/>
      <c r="C104" s="218"/>
      <c r="D104" s="201" t="s">
        <v>1086</v>
      </c>
      <c r="E104" s="203"/>
      <c r="F104" s="216"/>
      <c r="G104" s="216"/>
      <c r="H104" s="216"/>
      <c r="I104" s="216"/>
      <c r="J104" s="216"/>
      <c r="K104" s="216"/>
      <c r="L104" s="216"/>
      <c r="M104" s="216"/>
      <c r="N104" s="216"/>
      <c r="O104" s="238"/>
      <c r="P104" s="191"/>
      <c r="Q104" s="191"/>
      <c r="R104" s="239"/>
      <c r="S104" s="239"/>
      <c r="T104" s="239"/>
      <c r="U104" s="239"/>
      <c r="V104" s="239"/>
      <c r="W104" s="239"/>
      <c r="X104" s="239"/>
      <c r="Y104" s="191"/>
      <c r="Z104" s="191"/>
      <c r="AA104" s="191"/>
      <c r="AB104" s="191"/>
      <c r="AC104" s="191"/>
      <c r="AD104" s="191"/>
      <c r="AE104" s="191"/>
      <c r="AF104" s="191"/>
      <c r="AG104" s="191"/>
      <c r="AH104" s="191"/>
      <c r="AI104" s="249"/>
      <c r="AJ104" s="249"/>
      <c r="AK104" s="249"/>
      <c r="AL104" s="249"/>
      <c r="AM104" s="249"/>
      <c r="AN104" s="249"/>
      <c r="AO104" s="249"/>
      <c r="AP104" s="249"/>
      <c r="AQ104" s="249"/>
      <c r="AR104" s="249"/>
      <c r="AS104" s="249"/>
      <c r="AT104" s="249"/>
      <c r="AU104" s="249"/>
      <c r="AV104" s="249"/>
      <c r="AW104" s="249"/>
      <c r="AX104" s="249"/>
      <c r="AY104" s="249"/>
      <c r="AZ104" s="249"/>
      <c r="BA104" s="249"/>
      <c r="BB104" s="249"/>
      <c r="BC104" s="249"/>
      <c r="BD104" s="249"/>
      <c r="BE104" s="249"/>
      <c r="BF104" s="249"/>
      <c r="BG104" s="249"/>
      <c r="BH104" s="249"/>
      <c r="BI104" s="249"/>
      <c r="BJ104" s="249"/>
      <c r="BK104" s="249"/>
    </row>
    <row r="105" s="132" customFormat="1" ht="13.75" hidden="1" customHeight="1" spans="1:63">
      <c r="A105" s="215"/>
      <c r="B105" s="217"/>
      <c r="C105" s="218"/>
      <c r="D105" s="201" t="s">
        <v>1087</v>
      </c>
      <c r="E105" s="203"/>
      <c r="F105" s="216"/>
      <c r="G105" s="216"/>
      <c r="H105" s="216"/>
      <c r="I105" s="216"/>
      <c r="J105" s="216"/>
      <c r="K105" s="216"/>
      <c r="L105" s="216"/>
      <c r="M105" s="216"/>
      <c r="N105" s="216"/>
      <c r="O105" s="238"/>
      <c r="P105" s="191"/>
      <c r="Q105" s="191"/>
      <c r="R105" s="239"/>
      <c r="S105" s="239"/>
      <c r="T105" s="239"/>
      <c r="U105" s="239"/>
      <c r="V105" s="239"/>
      <c r="W105" s="239"/>
      <c r="X105" s="239"/>
      <c r="Y105" s="191"/>
      <c r="Z105" s="191"/>
      <c r="AA105" s="191"/>
      <c r="AB105" s="191"/>
      <c r="AC105" s="191"/>
      <c r="AD105" s="191"/>
      <c r="AE105" s="191"/>
      <c r="AF105" s="191"/>
      <c r="AG105" s="191"/>
      <c r="AH105" s="191"/>
      <c r="AI105" s="249"/>
      <c r="AJ105" s="249"/>
      <c r="AK105" s="249"/>
      <c r="AL105" s="249"/>
      <c r="AM105" s="249"/>
      <c r="AN105" s="249"/>
      <c r="AO105" s="249"/>
      <c r="AP105" s="249"/>
      <c r="AQ105" s="249"/>
      <c r="AR105" s="249"/>
      <c r="AS105" s="249"/>
      <c r="AT105" s="249"/>
      <c r="AU105" s="249"/>
      <c r="AV105" s="249"/>
      <c r="AW105" s="249"/>
      <c r="AX105" s="249"/>
      <c r="AY105" s="249"/>
      <c r="AZ105" s="249"/>
      <c r="BA105" s="249"/>
      <c r="BB105" s="249"/>
      <c r="BC105" s="249"/>
      <c r="BD105" s="249"/>
      <c r="BE105" s="249"/>
      <c r="BF105" s="249"/>
      <c r="BG105" s="249"/>
      <c r="BH105" s="249"/>
      <c r="BI105" s="249"/>
      <c r="BJ105" s="249"/>
      <c r="BK105" s="249"/>
    </row>
    <row r="106" s="132" customFormat="1" ht="13.75" hidden="1" customHeight="1" spans="1:63">
      <c r="A106" s="215"/>
      <c r="B106" s="217"/>
      <c r="C106" s="218"/>
      <c r="D106" s="201" t="s">
        <v>1089</v>
      </c>
      <c r="E106" s="203"/>
      <c r="F106" s="216"/>
      <c r="G106" s="216"/>
      <c r="H106" s="216"/>
      <c r="I106" s="216"/>
      <c r="J106" s="216"/>
      <c r="K106" s="216"/>
      <c r="L106" s="216"/>
      <c r="M106" s="216"/>
      <c r="N106" s="216"/>
      <c r="O106" s="238"/>
      <c r="P106" s="191"/>
      <c r="Q106" s="191"/>
      <c r="R106" s="239"/>
      <c r="S106" s="239"/>
      <c r="T106" s="239"/>
      <c r="U106" s="239"/>
      <c r="V106" s="239"/>
      <c r="W106" s="239"/>
      <c r="X106" s="239"/>
      <c r="Y106" s="191"/>
      <c r="Z106" s="191"/>
      <c r="AA106" s="191"/>
      <c r="AB106" s="191"/>
      <c r="AC106" s="191"/>
      <c r="AD106" s="191"/>
      <c r="AE106" s="191"/>
      <c r="AF106" s="191"/>
      <c r="AG106" s="191"/>
      <c r="AH106" s="191"/>
      <c r="AI106" s="249"/>
      <c r="AJ106" s="249"/>
      <c r="AK106" s="249"/>
      <c r="AL106" s="249"/>
      <c r="AM106" s="249"/>
      <c r="AN106" s="249"/>
      <c r="AO106" s="249"/>
      <c r="AP106" s="249"/>
      <c r="AQ106" s="249"/>
      <c r="AR106" s="249"/>
      <c r="AS106" s="249"/>
      <c r="AT106" s="249"/>
      <c r="AU106" s="249"/>
      <c r="AV106" s="249"/>
      <c r="AW106" s="249"/>
      <c r="AX106" s="249"/>
      <c r="AY106" s="249"/>
      <c r="AZ106" s="249"/>
      <c r="BA106" s="249"/>
      <c r="BB106" s="249"/>
      <c r="BC106" s="249"/>
      <c r="BD106" s="249"/>
      <c r="BE106" s="249"/>
      <c r="BF106" s="249"/>
      <c r="BG106" s="249"/>
      <c r="BH106" s="249"/>
      <c r="BI106" s="249"/>
      <c r="BJ106" s="249"/>
      <c r="BK106" s="249"/>
    </row>
    <row r="107" s="132" customFormat="1" spans="1:63">
      <c r="A107" s="215"/>
      <c r="B107" s="217"/>
      <c r="C107" s="200">
        <v>12.6</v>
      </c>
      <c r="D107" s="221" t="s">
        <v>1307</v>
      </c>
      <c r="E107" s="202"/>
      <c r="F107" s="216"/>
      <c r="G107" s="216"/>
      <c r="H107" s="216"/>
      <c r="I107" s="216"/>
      <c r="J107" s="216"/>
      <c r="K107" s="216"/>
      <c r="L107" s="216"/>
      <c r="M107" s="216"/>
      <c r="N107" s="216"/>
      <c r="O107" s="238"/>
      <c r="P107" s="191"/>
      <c r="Q107" s="191"/>
      <c r="R107" s="239"/>
      <c r="S107" s="239"/>
      <c r="T107" s="239"/>
      <c r="U107" s="239"/>
      <c r="V107" s="239"/>
      <c r="W107" s="239"/>
      <c r="X107" s="239"/>
      <c r="Y107" s="191"/>
      <c r="Z107" s="191"/>
      <c r="AA107" s="191"/>
      <c r="AB107" s="191"/>
      <c r="AC107" s="191"/>
      <c r="AD107" s="191"/>
      <c r="AE107" s="191"/>
      <c r="AF107" s="191"/>
      <c r="AG107" s="191"/>
      <c r="AH107" s="191"/>
      <c r="AI107" s="249"/>
      <c r="AJ107" s="249"/>
      <c r="AK107" s="249"/>
      <c r="AL107" s="249"/>
      <c r="AM107" s="249"/>
      <c r="AN107" s="249"/>
      <c r="AO107" s="249"/>
      <c r="AP107" s="249"/>
      <c r="AQ107" s="249"/>
      <c r="AR107" s="249"/>
      <c r="AS107" s="249"/>
      <c r="AT107" s="249"/>
      <c r="AU107" s="249"/>
      <c r="AV107" s="249"/>
      <c r="AW107" s="249"/>
      <c r="AX107" s="249"/>
      <c r="AY107" s="249"/>
      <c r="AZ107" s="249"/>
      <c r="BA107" s="249"/>
      <c r="BB107" s="249"/>
      <c r="BC107" s="249"/>
      <c r="BD107" s="249"/>
      <c r="BE107" s="249"/>
      <c r="BF107" s="249"/>
      <c r="BG107" s="249"/>
      <c r="BH107" s="249"/>
      <c r="BI107" s="249"/>
      <c r="BJ107" s="249"/>
      <c r="BK107" s="249"/>
    </row>
    <row r="108" s="132" customFormat="1" spans="1:63">
      <c r="A108" s="215"/>
      <c r="B108" s="217"/>
      <c r="C108" s="200">
        <v>12.7</v>
      </c>
      <c r="D108" s="212" t="s">
        <v>1308</v>
      </c>
      <c r="E108" s="222"/>
      <c r="F108" s="216"/>
      <c r="G108" s="216"/>
      <c r="H108" s="216"/>
      <c r="I108" s="216"/>
      <c r="J108" s="216"/>
      <c r="K108" s="216"/>
      <c r="L108" s="216"/>
      <c r="M108" s="216"/>
      <c r="N108" s="216"/>
      <c r="O108" s="238"/>
      <c r="P108" s="191"/>
      <c r="Q108" s="191"/>
      <c r="R108" s="239"/>
      <c r="S108" s="239"/>
      <c r="T108" s="239"/>
      <c r="U108" s="239"/>
      <c r="V108" s="239"/>
      <c r="W108" s="239"/>
      <c r="X108" s="239"/>
      <c r="Y108" s="191"/>
      <c r="Z108" s="191"/>
      <c r="AA108" s="191"/>
      <c r="AB108" s="191"/>
      <c r="AC108" s="191"/>
      <c r="AD108" s="191"/>
      <c r="AE108" s="191"/>
      <c r="AF108" s="191"/>
      <c r="AG108" s="191"/>
      <c r="AH108" s="191"/>
      <c r="AI108" s="249"/>
      <c r="AJ108" s="249"/>
      <c r="AK108" s="249"/>
      <c r="AL108" s="249"/>
      <c r="AM108" s="249"/>
      <c r="AN108" s="249"/>
      <c r="AO108" s="249"/>
      <c r="AP108" s="249"/>
      <c r="AQ108" s="249"/>
      <c r="AR108" s="249"/>
      <c r="AS108" s="249"/>
      <c r="AT108" s="249"/>
      <c r="AU108" s="249"/>
      <c r="AV108" s="249"/>
      <c r="AW108" s="249"/>
      <c r="AX108" s="249"/>
      <c r="AY108" s="249"/>
      <c r="AZ108" s="249"/>
      <c r="BA108" s="249"/>
      <c r="BB108" s="249"/>
      <c r="BC108" s="249"/>
      <c r="BD108" s="249"/>
      <c r="BE108" s="249"/>
      <c r="BF108" s="249"/>
      <c r="BG108" s="249"/>
      <c r="BH108" s="249"/>
      <c r="BI108" s="249"/>
      <c r="BJ108" s="249"/>
      <c r="BK108" s="249"/>
    </row>
    <row r="109" s="132" customFormat="1" spans="1:63">
      <c r="A109" s="215"/>
      <c r="B109" s="217"/>
      <c r="C109" s="200">
        <v>12.8</v>
      </c>
      <c r="D109" s="223" t="s">
        <v>1309</v>
      </c>
      <c r="E109" s="222"/>
      <c r="F109" s="216"/>
      <c r="G109" s="216"/>
      <c r="H109" s="216"/>
      <c r="I109" s="216"/>
      <c r="J109" s="216"/>
      <c r="K109" s="216"/>
      <c r="L109" s="216"/>
      <c r="M109" s="216"/>
      <c r="N109" s="216"/>
      <c r="O109" s="238"/>
      <c r="P109" s="191"/>
      <c r="Q109" s="191"/>
      <c r="R109" s="239"/>
      <c r="S109" s="239"/>
      <c r="T109" s="239"/>
      <c r="U109" s="239"/>
      <c r="V109" s="239"/>
      <c r="W109" s="239"/>
      <c r="X109" s="239"/>
      <c r="Y109" s="191"/>
      <c r="Z109" s="191"/>
      <c r="AA109" s="191"/>
      <c r="AB109" s="191"/>
      <c r="AC109" s="191"/>
      <c r="AD109" s="191"/>
      <c r="AE109" s="191"/>
      <c r="AF109" s="191"/>
      <c r="AG109" s="191"/>
      <c r="AH109" s="191"/>
      <c r="AI109" s="249"/>
      <c r="AJ109" s="249"/>
      <c r="AK109" s="249"/>
      <c r="AL109" s="249"/>
      <c r="AM109" s="249"/>
      <c r="AN109" s="249"/>
      <c r="AO109" s="249"/>
      <c r="AP109" s="249"/>
      <c r="AQ109" s="249"/>
      <c r="AR109" s="249"/>
      <c r="AS109" s="249"/>
      <c r="AT109" s="249"/>
      <c r="AU109" s="249"/>
      <c r="AV109" s="249"/>
      <c r="AW109" s="249"/>
      <c r="AX109" s="249"/>
      <c r="AY109" s="249"/>
      <c r="AZ109" s="249"/>
      <c r="BA109" s="249"/>
      <c r="BB109" s="249"/>
      <c r="BC109" s="249"/>
      <c r="BD109" s="249"/>
      <c r="BE109" s="249"/>
      <c r="BF109" s="249"/>
      <c r="BG109" s="249"/>
      <c r="BH109" s="249"/>
      <c r="BI109" s="249"/>
      <c r="BJ109" s="249"/>
      <c r="BK109" s="249"/>
    </row>
    <row r="110" s="129" customFormat="1" spans="1:63">
      <c r="A110" s="130"/>
      <c r="B110" s="207">
        <v>13</v>
      </c>
      <c r="C110" s="162" t="s">
        <v>1310</v>
      </c>
      <c r="D110" s="162"/>
      <c r="E110" s="214"/>
      <c r="F110" s="213"/>
      <c r="G110" s="213"/>
      <c r="H110" s="213"/>
      <c r="I110" s="213"/>
      <c r="J110" s="213"/>
      <c r="K110" s="213"/>
      <c r="L110" s="213"/>
      <c r="M110" s="213"/>
      <c r="N110" s="213"/>
      <c r="O110" s="199"/>
      <c r="P110" s="191"/>
      <c r="Q110" s="191"/>
      <c r="R110" s="242"/>
      <c r="S110" s="242"/>
      <c r="T110" s="242"/>
      <c r="U110" s="242"/>
      <c r="V110" s="242"/>
      <c r="W110" s="242"/>
      <c r="X110" s="242"/>
      <c r="Y110" s="192"/>
      <c r="Z110" s="192"/>
      <c r="AA110" s="192"/>
      <c r="AB110" s="192"/>
      <c r="AC110" s="192"/>
      <c r="AD110" s="192"/>
      <c r="AE110" s="192"/>
      <c r="AF110" s="192"/>
      <c r="AG110" s="192"/>
      <c r="AH110" s="250"/>
      <c r="AI110" s="197"/>
      <c r="AJ110" s="197"/>
      <c r="AK110" s="197"/>
      <c r="AL110" s="197"/>
      <c r="AM110" s="197"/>
      <c r="AN110" s="197"/>
      <c r="AO110" s="197"/>
      <c r="AP110" s="197"/>
      <c r="AQ110" s="197"/>
      <c r="AR110" s="197"/>
      <c r="AS110" s="197"/>
      <c r="AT110" s="197"/>
      <c r="AU110" s="197"/>
      <c r="AV110" s="197"/>
      <c r="AW110" s="197"/>
      <c r="AX110" s="197"/>
      <c r="AY110" s="197"/>
      <c r="AZ110" s="197"/>
      <c r="BA110" s="197"/>
      <c r="BB110" s="197"/>
      <c r="BC110" s="197"/>
      <c r="BD110" s="197"/>
      <c r="BE110" s="197"/>
      <c r="BF110" s="197"/>
      <c r="BG110" s="197"/>
      <c r="BH110" s="197"/>
      <c r="BI110" s="197"/>
      <c r="BJ110" s="197"/>
      <c r="BK110" s="197"/>
    </row>
    <row r="111" s="129" customFormat="1" spans="1:63">
      <c r="A111" s="130"/>
      <c r="B111" s="207">
        <v>14</v>
      </c>
      <c r="C111" s="162" t="s">
        <v>1038</v>
      </c>
      <c r="D111" s="162"/>
      <c r="E111" s="224"/>
      <c r="F111" s="213"/>
      <c r="G111" s="213"/>
      <c r="H111" s="216"/>
      <c r="I111" s="216"/>
      <c r="J111" s="216"/>
      <c r="K111" s="216"/>
      <c r="L111" s="216"/>
      <c r="M111" s="216"/>
      <c r="N111" s="216"/>
      <c r="O111" s="238"/>
      <c r="P111" s="191"/>
      <c r="Q111" s="191"/>
      <c r="R111" s="239"/>
      <c r="S111" s="239"/>
      <c r="T111" s="239"/>
      <c r="U111" s="239"/>
      <c r="V111" s="239"/>
      <c r="W111" s="239"/>
      <c r="X111" s="239"/>
      <c r="Y111" s="192"/>
      <c r="Z111" s="192"/>
      <c r="AA111" s="192"/>
      <c r="AB111" s="192"/>
      <c r="AC111" s="192"/>
      <c r="AD111" s="192"/>
      <c r="AE111" s="192"/>
      <c r="AF111" s="192"/>
      <c r="AG111" s="192"/>
      <c r="AH111" s="192"/>
      <c r="AI111" s="197"/>
      <c r="AJ111" s="197"/>
      <c r="AK111" s="197"/>
      <c r="AL111" s="197"/>
      <c r="AM111" s="197"/>
      <c r="AN111" s="197"/>
      <c r="AO111" s="197"/>
      <c r="AP111" s="197"/>
      <c r="AQ111" s="197"/>
      <c r="AR111" s="197"/>
      <c r="AS111" s="197"/>
      <c r="AT111" s="197"/>
      <c r="AU111" s="197"/>
      <c r="AV111" s="197"/>
      <c r="AW111" s="197"/>
      <c r="AX111" s="197"/>
      <c r="AY111" s="197"/>
      <c r="AZ111" s="197"/>
      <c r="BA111" s="197"/>
      <c r="BB111" s="197"/>
      <c r="BC111" s="197"/>
      <c r="BD111" s="197"/>
      <c r="BE111" s="197"/>
      <c r="BF111" s="197"/>
      <c r="BG111" s="197"/>
      <c r="BH111" s="197"/>
      <c r="BI111" s="197"/>
      <c r="BJ111" s="197"/>
      <c r="BK111" s="197"/>
    </row>
    <row r="112" s="129" customFormat="1" outlineLevel="1" spans="1:63">
      <c r="A112" s="130"/>
      <c r="B112" s="168"/>
      <c r="C112" s="164">
        <v>14.1</v>
      </c>
      <c r="D112" s="169" t="s">
        <v>1039</v>
      </c>
      <c r="E112" s="163"/>
      <c r="F112" s="170"/>
      <c r="G112" s="170"/>
      <c r="H112" s="171"/>
      <c r="I112" s="171"/>
      <c r="J112" s="171"/>
      <c r="K112" s="171"/>
      <c r="L112" s="171"/>
      <c r="M112" s="171"/>
      <c r="N112" s="171"/>
      <c r="O112" s="171"/>
      <c r="P112" s="191"/>
      <c r="Q112" s="191"/>
      <c r="R112" s="171"/>
      <c r="S112" s="171"/>
      <c r="T112" s="171"/>
      <c r="U112" s="171"/>
      <c r="V112" s="171"/>
      <c r="W112" s="171"/>
      <c r="X112" s="171"/>
      <c r="Y112" s="192"/>
      <c r="Z112" s="192"/>
      <c r="AA112" s="192"/>
      <c r="AB112" s="192"/>
      <c r="AC112" s="192"/>
      <c r="AD112" s="192"/>
      <c r="AE112" s="192"/>
      <c r="AF112" s="192"/>
      <c r="AG112" s="192"/>
      <c r="AH112" s="192"/>
      <c r="AI112" s="197"/>
      <c r="AJ112" s="197"/>
      <c r="AK112" s="197"/>
      <c r="AL112" s="197"/>
      <c r="AM112" s="197"/>
      <c r="AN112" s="197"/>
      <c r="AO112" s="197"/>
      <c r="AP112" s="197"/>
      <c r="AQ112" s="197"/>
      <c r="AR112" s="197"/>
      <c r="AS112" s="197"/>
      <c r="AT112" s="197"/>
      <c r="AU112" s="197"/>
      <c r="AV112" s="197"/>
      <c r="AW112" s="197"/>
      <c r="AX112" s="197"/>
      <c r="AY112" s="197"/>
      <c r="AZ112" s="197"/>
      <c r="BA112" s="197"/>
      <c r="BB112" s="197"/>
      <c r="BC112" s="197"/>
      <c r="BD112" s="197"/>
      <c r="BE112" s="197"/>
      <c r="BF112" s="197"/>
      <c r="BG112" s="197"/>
      <c r="BH112" s="197"/>
      <c r="BI112" s="197"/>
      <c r="BJ112" s="197"/>
      <c r="BK112" s="197"/>
    </row>
    <row r="113" outlineLevel="1" spans="1:63">
      <c r="A113" s="131"/>
      <c r="B113" s="174"/>
      <c r="C113" s="164">
        <v>14.2</v>
      </c>
      <c r="D113" s="225" t="s">
        <v>1040</v>
      </c>
      <c r="E113" s="163"/>
      <c r="F113" s="175"/>
      <c r="G113" s="175"/>
      <c r="H113" s="171"/>
      <c r="I113" s="171"/>
      <c r="J113" s="171"/>
      <c r="K113" s="171"/>
      <c r="L113" s="171"/>
      <c r="M113" s="171"/>
      <c r="N113" s="171"/>
      <c r="O113" s="171"/>
      <c r="P113" s="191"/>
      <c r="Q113" s="191"/>
      <c r="R113" s="171"/>
      <c r="S113" s="171"/>
      <c r="T113" s="171"/>
      <c r="U113" s="171"/>
      <c r="V113" s="171"/>
      <c r="W113" s="171"/>
      <c r="X113" s="171"/>
      <c r="Y113" s="192"/>
      <c r="Z113" s="192"/>
      <c r="AA113" s="192"/>
      <c r="AB113" s="192"/>
      <c r="AC113" s="192"/>
      <c r="AD113" s="192"/>
      <c r="AE113" s="192"/>
      <c r="AF113" s="192"/>
      <c r="AG113" s="192"/>
      <c r="AH113" s="192"/>
      <c r="AI113" s="197"/>
      <c r="AJ113" s="197"/>
      <c r="AK113" s="197"/>
      <c r="AL113" s="197"/>
      <c r="AM113" s="197"/>
      <c r="AN113" s="197"/>
      <c r="AO113" s="197"/>
      <c r="AP113" s="197"/>
      <c r="AQ113" s="197"/>
      <c r="AR113" s="197"/>
      <c r="AS113" s="197"/>
      <c r="AT113" s="197"/>
      <c r="AU113" s="197"/>
      <c r="AV113" s="197"/>
      <c r="AW113" s="197"/>
      <c r="AX113" s="197"/>
      <c r="AY113" s="197"/>
      <c r="AZ113" s="197"/>
      <c r="BA113" s="197"/>
      <c r="BB113" s="197"/>
      <c r="BC113" s="197"/>
      <c r="BD113" s="197"/>
      <c r="BE113" s="197"/>
      <c r="BF113" s="197"/>
      <c r="BG113" s="197"/>
      <c r="BH113" s="197"/>
      <c r="BI113" s="197"/>
      <c r="BJ113" s="197"/>
      <c r="BK113" s="197"/>
    </row>
    <row r="114" s="129" customFormat="1" outlineLevel="1" spans="1:63">
      <c r="A114" s="130"/>
      <c r="B114" s="168"/>
      <c r="C114" s="164">
        <v>14.3</v>
      </c>
      <c r="D114" s="169" t="s">
        <v>1041</v>
      </c>
      <c r="E114" s="167"/>
      <c r="F114" s="170"/>
      <c r="G114" s="170"/>
      <c r="H114" s="171"/>
      <c r="I114" s="171"/>
      <c r="J114" s="171"/>
      <c r="K114" s="171"/>
      <c r="L114" s="171"/>
      <c r="M114" s="171"/>
      <c r="N114" s="171"/>
      <c r="O114" s="171"/>
      <c r="P114" s="191"/>
      <c r="Q114" s="191"/>
      <c r="R114" s="191"/>
      <c r="S114" s="191"/>
      <c r="T114" s="191"/>
      <c r="U114" s="191"/>
      <c r="V114" s="191"/>
      <c r="W114" s="191"/>
      <c r="X114" s="191"/>
      <c r="Y114" s="192"/>
      <c r="Z114" s="192"/>
      <c r="AA114" s="192"/>
      <c r="AB114" s="192"/>
      <c r="AC114" s="192"/>
      <c r="AD114" s="192"/>
      <c r="AE114" s="192"/>
      <c r="AF114" s="192"/>
      <c r="AG114" s="192"/>
      <c r="AH114" s="192"/>
      <c r="AI114" s="197"/>
      <c r="AJ114" s="197"/>
      <c r="AK114" s="197"/>
      <c r="AL114" s="197"/>
      <c r="AM114" s="197"/>
      <c r="AN114" s="197"/>
      <c r="AO114" s="197"/>
      <c r="AP114" s="197"/>
      <c r="AQ114" s="197"/>
      <c r="AR114" s="197"/>
      <c r="AS114" s="197"/>
      <c r="AT114" s="197"/>
      <c r="AU114" s="197"/>
      <c r="AV114" s="197"/>
      <c r="AW114" s="197"/>
      <c r="AX114" s="197"/>
      <c r="AY114" s="197"/>
      <c r="AZ114" s="197"/>
      <c r="BA114" s="197"/>
      <c r="BB114" s="197"/>
      <c r="BC114" s="197"/>
      <c r="BD114" s="197"/>
      <c r="BE114" s="197"/>
      <c r="BF114" s="197"/>
      <c r="BG114" s="197"/>
      <c r="BH114" s="197"/>
      <c r="BI114" s="197"/>
      <c r="BJ114" s="197"/>
      <c r="BK114" s="197"/>
    </row>
    <row r="115" outlineLevel="1" spans="1:63">
      <c r="A115" s="131"/>
      <c r="B115" s="172"/>
      <c r="C115" s="164"/>
      <c r="D115" s="173" t="s">
        <v>962</v>
      </c>
      <c r="E115" s="163"/>
      <c r="F115" s="175"/>
      <c r="G115" s="175"/>
      <c r="H115" s="171"/>
      <c r="I115" s="171"/>
      <c r="J115" s="171"/>
      <c r="K115" s="171"/>
      <c r="L115" s="171"/>
      <c r="M115" s="171"/>
      <c r="N115" s="171"/>
      <c r="O115" s="171"/>
      <c r="P115" s="191"/>
      <c r="Q115" s="191"/>
      <c r="R115" s="191"/>
      <c r="S115" s="191"/>
      <c r="T115" s="191"/>
      <c r="U115" s="191"/>
      <c r="V115" s="191"/>
      <c r="W115" s="191"/>
      <c r="X115" s="191"/>
      <c r="Y115" s="192"/>
      <c r="Z115" s="192"/>
      <c r="AA115" s="192"/>
      <c r="AB115" s="192"/>
      <c r="AC115" s="192"/>
      <c r="AD115" s="192"/>
      <c r="AE115" s="192"/>
      <c r="AF115" s="192"/>
      <c r="AG115" s="192"/>
      <c r="AH115" s="192"/>
      <c r="AI115" s="197"/>
      <c r="AJ115" s="197"/>
      <c r="AK115" s="197"/>
      <c r="AL115" s="197"/>
      <c r="AM115" s="197"/>
      <c r="AN115" s="197"/>
      <c r="AO115" s="197"/>
      <c r="AP115" s="197"/>
      <c r="AQ115" s="197"/>
      <c r="AR115" s="197"/>
      <c r="AS115" s="197"/>
      <c r="AT115" s="197"/>
      <c r="AU115" s="197"/>
      <c r="AV115" s="197"/>
      <c r="AW115" s="197"/>
      <c r="AX115" s="197"/>
      <c r="AY115" s="197"/>
      <c r="AZ115" s="197"/>
      <c r="BA115" s="197"/>
      <c r="BB115" s="197"/>
      <c r="BC115" s="197"/>
      <c r="BD115" s="197"/>
      <c r="BE115" s="197"/>
      <c r="BF115" s="197"/>
      <c r="BG115" s="197"/>
      <c r="BH115" s="197"/>
      <c r="BI115" s="197"/>
      <c r="BJ115" s="197"/>
      <c r="BK115" s="197"/>
    </row>
    <row r="116" s="129" customFormat="1" outlineLevel="1" spans="1:63">
      <c r="A116" s="130"/>
      <c r="B116" s="172"/>
      <c r="C116" s="164"/>
      <c r="D116" s="745" t="s">
        <v>1042</v>
      </c>
      <c r="E116" s="163"/>
      <c r="F116" s="170"/>
      <c r="G116" s="170"/>
      <c r="H116" s="171"/>
      <c r="I116" s="171"/>
      <c r="J116" s="171"/>
      <c r="K116" s="171"/>
      <c r="L116" s="171"/>
      <c r="M116" s="171"/>
      <c r="N116" s="171"/>
      <c r="O116" s="191"/>
      <c r="P116" s="191"/>
      <c r="Q116" s="191"/>
      <c r="R116" s="191"/>
      <c r="S116" s="191"/>
      <c r="T116" s="191"/>
      <c r="U116" s="191"/>
      <c r="V116" s="191"/>
      <c r="W116" s="191"/>
      <c r="X116" s="191"/>
      <c r="Y116" s="192"/>
      <c r="Z116" s="192"/>
      <c r="AA116" s="192"/>
      <c r="AB116" s="192"/>
      <c r="AC116" s="192"/>
      <c r="AD116" s="192"/>
      <c r="AE116" s="192"/>
      <c r="AF116" s="192"/>
      <c r="AG116" s="192"/>
      <c r="AH116" s="192"/>
      <c r="AI116" s="197"/>
      <c r="AJ116" s="197"/>
      <c r="AK116" s="197"/>
      <c r="AL116" s="197"/>
      <c r="AM116" s="197"/>
      <c r="AN116" s="197"/>
      <c r="AO116" s="197"/>
      <c r="AP116" s="197"/>
      <c r="AQ116" s="197"/>
      <c r="AR116" s="197"/>
      <c r="AS116" s="197"/>
      <c r="AT116" s="197"/>
      <c r="AU116" s="197"/>
      <c r="AV116" s="197"/>
      <c r="AW116" s="197"/>
      <c r="AX116" s="197"/>
      <c r="AY116" s="197"/>
      <c r="AZ116" s="197"/>
      <c r="BA116" s="197"/>
      <c r="BB116" s="197"/>
      <c r="BC116" s="197"/>
      <c r="BD116" s="197"/>
      <c r="BE116" s="197"/>
      <c r="BF116" s="197"/>
      <c r="BG116" s="197"/>
      <c r="BH116" s="197"/>
      <c r="BI116" s="197"/>
      <c r="BJ116" s="197"/>
      <c r="BK116" s="197"/>
    </row>
    <row r="117" s="129" customFormat="1" outlineLevel="1" spans="1:63">
      <c r="A117" s="130"/>
      <c r="B117" s="172"/>
      <c r="C117" s="164"/>
      <c r="D117" s="745" t="s">
        <v>872</v>
      </c>
      <c r="E117" s="163"/>
      <c r="F117" s="170"/>
      <c r="G117" s="170"/>
      <c r="H117" s="171"/>
      <c r="I117" s="171"/>
      <c r="J117" s="171"/>
      <c r="K117" s="171"/>
      <c r="L117" s="171"/>
      <c r="M117" s="171"/>
      <c r="N117" s="171"/>
      <c r="O117" s="191"/>
      <c r="P117" s="191"/>
      <c r="Q117" s="191"/>
      <c r="R117" s="191"/>
      <c r="S117" s="191"/>
      <c r="T117" s="191"/>
      <c r="U117" s="191"/>
      <c r="V117" s="191"/>
      <c r="W117" s="191"/>
      <c r="X117" s="191"/>
      <c r="Y117" s="192"/>
      <c r="Z117" s="192"/>
      <c r="AA117" s="192"/>
      <c r="AB117" s="192"/>
      <c r="AC117" s="192"/>
      <c r="AD117" s="192"/>
      <c r="AE117" s="192"/>
      <c r="AF117" s="192"/>
      <c r="AG117" s="192"/>
      <c r="AH117" s="192"/>
      <c r="AI117" s="197"/>
      <c r="AJ117" s="197"/>
      <c r="AK117" s="197"/>
      <c r="AL117" s="197"/>
      <c r="AM117" s="197"/>
      <c r="AN117" s="197"/>
      <c r="AO117" s="197"/>
      <c r="AP117" s="197"/>
      <c r="AQ117" s="197"/>
      <c r="AR117" s="197"/>
      <c r="AS117" s="197"/>
      <c r="AT117" s="197"/>
      <c r="AU117" s="197"/>
      <c r="AV117" s="197"/>
      <c r="AW117" s="197"/>
      <c r="AX117" s="197"/>
      <c r="AY117" s="197"/>
      <c r="AZ117" s="197"/>
      <c r="BA117" s="197"/>
      <c r="BB117" s="197"/>
      <c r="BC117" s="197"/>
      <c r="BD117" s="197"/>
      <c r="BE117" s="197"/>
      <c r="BF117" s="197"/>
      <c r="BG117" s="197"/>
      <c r="BH117" s="197"/>
      <c r="BI117" s="197"/>
      <c r="BJ117" s="197"/>
      <c r="BK117" s="197"/>
    </row>
    <row r="118" outlineLevel="1" spans="1:63">
      <c r="A118" s="131"/>
      <c r="B118" s="174"/>
      <c r="C118" s="164">
        <v>14.4</v>
      </c>
      <c r="D118" s="225" t="s">
        <v>1043</v>
      </c>
      <c r="E118" s="163"/>
      <c r="F118" s="175"/>
      <c r="G118" s="175"/>
      <c r="H118" s="171"/>
      <c r="I118" s="171"/>
      <c r="J118" s="171"/>
      <c r="K118" s="171"/>
      <c r="L118" s="171"/>
      <c r="M118" s="171"/>
      <c r="N118" s="171"/>
      <c r="O118" s="171"/>
      <c r="P118" s="191"/>
      <c r="Q118" s="191"/>
      <c r="R118" s="171"/>
      <c r="S118" s="171"/>
      <c r="T118" s="171"/>
      <c r="U118" s="171"/>
      <c r="V118" s="171"/>
      <c r="W118" s="171"/>
      <c r="X118" s="191"/>
      <c r="Y118" s="192"/>
      <c r="Z118" s="192"/>
      <c r="AA118" s="192"/>
      <c r="AB118" s="192"/>
      <c r="AC118" s="192"/>
      <c r="AD118" s="192"/>
      <c r="AE118" s="192"/>
      <c r="AF118" s="192"/>
      <c r="AG118" s="192"/>
      <c r="AH118" s="192"/>
      <c r="AI118" s="197"/>
      <c r="AJ118" s="197"/>
      <c r="AK118" s="197"/>
      <c r="AL118" s="197"/>
      <c r="AM118" s="197"/>
      <c r="AN118" s="197"/>
      <c r="AO118" s="197"/>
      <c r="AP118" s="197"/>
      <c r="AQ118" s="197"/>
      <c r="AR118" s="197"/>
      <c r="AS118" s="197"/>
      <c r="AT118" s="197"/>
      <c r="AU118" s="197"/>
      <c r="AV118" s="197"/>
      <c r="AW118" s="197"/>
      <c r="AX118" s="197"/>
      <c r="AY118" s="197"/>
      <c r="AZ118" s="197"/>
      <c r="BA118" s="197"/>
      <c r="BB118" s="197"/>
      <c r="BC118" s="197"/>
      <c r="BD118" s="197"/>
      <c r="BE118" s="197"/>
      <c r="BF118" s="197"/>
      <c r="BG118" s="197"/>
      <c r="BH118" s="197"/>
      <c r="BI118" s="197"/>
      <c r="BJ118" s="197"/>
      <c r="BK118" s="197"/>
    </row>
    <row r="119" s="129" customFormat="1" outlineLevel="1" spans="1:63">
      <c r="A119" s="130"/>
      <c r="B119" s="168"/>
      <c r="C119" s="164">
        <v>14.5</v>
      </c>
      <c r="D119" s="169" t="s">
        <v>1044</v>
      </c>
      <c r="E119" s="163"/>
      <c r="F119" s="170"/>
      <c r="G119" s="170"/>
      <c r="H119" s="171"/>
      <c r="I119" s="171"/>
      <c r="J119" s="171"/>
      <c r="K119" s="171"/>
      <c r="L119" s="171"/>
      <c r="M119" s="171"/>
      <c r="N119" s="171"/>
      <c r="O119" s="171"/>
      <c r="P119" s="191"/>
      <c r="Q119" s="191"/>
      <c r="R119" s="171"/>
      <c r="S119" s="171"/>
      <c r="T119" s="171"/>
      <c r="U119" s="171"/>
      <c r="V119" s="171"/>
      <c r="W119" s="171"/>
      <c r="X119" s="191"/>
      <c r="Y119" s="192"/>
      <c r="Z119" s="192"/>
      <c r="AA119" s="192"/>
      <c r="AB119" s="192"/>
      <c r="AC119" s="192"/>
      <c r="AD119" s="192"/>
      <c r="AE119" s="192"/>
      <c r="AF119" s="192"/>
      <c r="AG119" s="192"/>
      <c r="AH119" s="192"/>
      <c r="AI119" s="197"/>
      <c r="AJ119" s="197"/>
      <c r="AK119" s="197"/>
      <c r="AL119" s="197"/>
      <c r="AM119" s="197"/>
      <c r="AN119" s="197"/>
      <c r="AO119" s="197"/>
      <c r="AP119" s="197"/>
      <c r="AQ119" s="197"/>
      <c r="AR119" s="197"/>
      <c r="AS119" s="197"/>
      <c r="AT119" s="197"/>
      <c r="AU119" s="197"/>
      <c r="AV119" s="197"/>
      <c r="AW119" s="197"/>
      <c r="AX119" s="197"/>
      <c r="AY119" s="197"/>
      <c r="AZ119" s="197"/>
      <c r="BA119" s="197"/>
      <c r="BB119" s="197"/>
      <c r="BC119" s="197"/>
      <c r="BD119" s="197"/>
      <c r="BE119" s="197"/>
      <c r="BF119" s="197"/>
      <c r="BG119" s="197"/>
      <c r="BH119" s="197"/>
      <c r="BI119" s="197"/>
      <c r="BJ119" s="197"/>
      <c r="BK119" s="197"/>
    </row>
    <row r="120" spans="1:63">
      <c r="A120" s="131"/>
      <c r="B120" s="207">
        <v>15</v>
      </c>
      <c r="C120" s="169" t="s">
        <v>1045</v>
      </c>
      <c r="D120" s="169"/>
      <c r="E120" s="163"/>
      <c r="F120" s="208"/>
      <c r="G120" s="208"/>
      <c r="H120" s="226"/>
      <c r="I120" s="191"/>
      <c r="J120" s="191"/>
      <c r="K120" s="191"/>
      <c r="L120" s="191"/>
      <c r="M120" s="191"/>
      <c r="N120" s="191"/>
      <c r="O120" s="191"/>
      <c r="P120" s="191"/>
      <c r="Q120" s="191"/>
      <c r="R120" s="191"/>
      <c r="S120" s="191"/>
      <c r="T120" s="191"/>
      <c r="U120" s="191"/>
      <c r="V120" s="191"/>
      <c r="W120" s="191"/>
      <c r="X120" s="191"/>
      <c r="Y120" s="192"/>
      <c r="Z120" s="192"/>
      <c r="AA120" s="192"/>
      <c r="AB120" s="192"/>
      <c r="AC120" s="192"/>
      <c r="AD120" s="192"/>
      <c r="AE120" s="192"/>
      <c r="AF120" s="192"/>
      <c r="AG120" s="192"/>
      <c r="AH120" s="192"/>
      <c r="AI120" s="197"/>
      <c r="AJ120" s="197"/>
      <c r="AK120" s="197"/>
      <c r="AL120" s="197"/>
      <c r="AM120" s="197"/>
      <c r="AN120" s="197"/>
      <c r="AO120" s="197"/>
      <c r="AP120" s="197"/>
      <c r="AQ120" s="197"/>
      <c r="AR120" s="197"/>
      <c r="AS120" s="197"/>
      <c r="AT120" s="197"/>
      <c r="AU120" s="197"/>
      <c r="AV120" s="197"/>
      <c r="AW120" s="197"/>
      <c r="AX120" s="197"/>
      <c r="AY120" s="197"/>
      <c r="AZ120" s="197"/>
      <c r="BA120" s="197"/>
      <c r="BB120" s="197"/>
      <c r="BC120" s="197"/>
      <c r="BD120" s="197"/>
      <c r="BE120" s="197"/>
      <c r="BF120" s="197"/>
      <c r="BG120" s="197"/>
      <c r="BH120" s="197"/>
      <c r="BI120" s="197"/>
      <c r="BJ120" s="197"/>
      <c r="BK120" s="197"/>
    </row>
    <row r="121" spans="1:63">
      <c r="A121" s="131"/>
      <c r="B121" s="207">
        <v>16</v>
      </c>
      <c r="C121" s="169" t="s">
        <v>1046</v>
      </c>
      <c r="D121" s="169"/>
      <c r="E121" s="204"/>
      <c r="F121" s="208"/>
      <c r="G121" s="208"/>
      <c r="H121" s="226"/>
      <c r="I121" s="191"/>
      <c r="J121" s="191"/>
      <c r="K121" s="191"/>
      <c r="L121" s="191"/>
      <c r="M121" s="191"/>
      <c r="N121" s="191"/>
      <c r="O121" s="191"/>
      <c r="P121" s="191"/>
      <c r="Q121" s="191"/>
      <c r="R121" s="191"/>
      <c r="S121" s="191"/>
      <c r="T121" s="191"/>
      <c r="U121" s="191"/>
      <c r="V121" s="191"/>
      <c r="W121" s="191"/>
      <c r="X121" s="191"/>
      <c r="Y121" s="192"/>
      <c r="Z121" s="192"/>
      <c r="AA121" s="192"/>
      <c r="AB121" s="192"/>
      <c r="AC121" s="192"/>
      <c r="AD121" s="192"/>
      <c r="AE121" s="192"/>
      <c r="AF121" s="192"/>
      <c r="AG121" s="192"/>
      <c r="AH121" s="192"/>
      <c r="AI121" s="197"/>
      <c r="AJ121" s="197"/>
      <c r="AK121" s="197"/>
      <c r="AL121" s="197"/>
      <c r="AM121" s="197"/>
      <c r="AN121" s="197"/>
      <c r="AO121" s="197"/>
      <c r="AP121" s="197"/>
      <c r="AQ121" s="197"/>
      <c r="AR121" s="197"/>
      <c r="AS121" s="197"/>
      <c r="AT121" s="197"/>
      <c r="AU121" s="197"/>
      <c r="AV121" s="197"/>
      <c r="AW121" s="197"/>
      <c r="AX121" s="197"/>
      <c r="AY121" s="197"/>
      <c r="AZ121" s="197"/>
      <c r="BA121" s="197"/>
      <c r="BB121" s="197"/>
      <c r="BC121" s="197"/>
      <c r="BD121" s="197"/>
      <c r="BE121" s="197"/>
      <c r="BF121" s="197"/>
      <c r="BG121" s="197"/>
      <c r="BH121" s="197"/>
      <c r="BI121" s="197"/>
      <c r="BJ121" s="197"/>
      <c r="BK121" s="197"/>
    </row>
    <row r="122" spans="1:63">
      <c r="A122" s="131"/>
      <c r="B122" s="207">
        <v>17</v>
      </c>
      <c r="C122" s="227" t="s">
        <v>1047</v>
      </c>
      <c r="D122" s="227"/>
      <c r="E122" s="228"/>
      <c r="F122" s="208"/>
      <c r="G122" s="208"/>
      <c r="H122" s="226"/>
      <c r="I122" s="191"/>
      <c r="J122" s="191"/>
      <c r="K122" s="191"/>
      <c r="L122" s="191"/>
      <c r="M122" s="191"/>
      <c r="N122" s="191"/>
      <c r="O122" s="191"/>
      <c r="P122" s="191"/>
      <c r="Q122" s="191"/>
      <c r="R122" s="191"/>
      <c r="S122" s="191"/>
      <c r="T122" s="191"/>
      <c r="U122" s="191"/>
      <c r="V122" s="191"/>
      <c r="W122" s="191"/>
      <c r="X122" s="191"/>
      <c r="Y122" s="192"/>
      <c r="Z122" s="192"/>
      <c r="AA122" s="192"/>
      <c r="AB122" s="192"/>
      <c r="AC122" s="192"/>
      <c r="AD122" s="192"/>
      <c r="AE122" s="192"/>
      <c r="AF122" s="192"/>
      <c r="AG122" s="192"/>
      <c r="AH122" s="192"/>
      <c r="AI122" s="197"/>
      <c r="AJ122" s="197"/>
      <c r="AK122" s="197"/>
      <c r="AL122" s="197"/>
      <c r="AM122" s="197"/>
      <c r="AN122" s="197"/>
      <c r="AO122" s="197"/>
      <c r="AP122" s="197"/>
      <c r="AQ122" s="197"/>
      <c r="AR122" s="197"/>
      <c r="AS122" s="197"/>
      <c r="AT122" s="197"/>
      <c r="AU122" s="197"/>
      <c r="AV122" s="197"/>
      <c r="AW122" s="197"/>
      <c r="AX122" s="197"/>
      <c r="AY122" s="197"/>
      <c r="AZ122" s="197"/>
      <c r="BA122" s="197"/>
      <c r="BB122" s="197"/>
      <c r="BC122" s="197"/>
      <c r="BD122" s="197"/>
      <c r="BE122" s="197"/>
      <c r="BF122" s="197"/>
      <c r="BG122" s="197"/>
      <c r="BH122" s="197"/>
      <c r="BI122" s="197"/>
      <c r="BJ122" s="197"/>
      <c r="BK122" s="197"/>
    </row>
    <row r="123" ht="18" customHeight="1" spans="1:63">
      <c r="A123" s="131"/>
      <c r="B123" s="168">
        <v>18</v>
      </c>
      <c r="C123" s="229" t="s">
        <v>1048</v>
      </c>
      <c r="D123" s="229"/>
      <c r="E123" s="163"/>
      <c r="F123" s="230"/>
      <c r="G123" s="230"/>
      <c r="H123" s="231"/>
      <c r="I123" s="239"/>
      <c r="J123" s="239"/>
      <c r="K123" s="239"/>
      <c r="L123" s="239"/>
      <c r="M123" s="239"/>
      <c r="N123" s="239"/>
      <c r="O123" s="191"/>
      <c r="P123" s="191"/>
      <c r="Q123" s="191"/>
      <c r="R123" s="239"/>
      <c r="S123" s="239"/>
      <c r="T123" s="239"/>
      <c r="U123" s="239"/>
      <c r="V123" s="239"/>
      <c r="W123" s="239"/>
      <c r="X123" s="239"/>
      <c r="Y123" s="192"/>
      <c r="Z123" s="192"/>
      <c r="AA123" s="192"/>
      <c r="AB123" s="192"/>
      <c r="AC123" s="192"/>
      <c r="AD123" s="192"/>
      <c r="AE123" s="192"/>
      <c r="AF123" s="192"/>
      <c r="AG123" s="192"/>
      <c r="AH123" s="192"/>
      <c r="AI123" s="197"/>
      <c r="AJ123" s="197"/>
      <c r="AK123" s="197"/>
      <c r="AL123" s="197"/>
      <c r="AM123" s="197"/>
      <c r="AN123" s="197"/>
      <c r="AO123" s="197"/>
      <c r="AP123" s="197"/>
      <c r="AQ123" s="197"/>
      <c r="AR123" s="197"/>
      <c r="AS123" s="197"/>
      <c r="AT123" s="197"/>
      <c r="AU123" s="197"/>
      <c r="AV123" s="197"/>
      <c r="AW123" s="197"/>
      <c r="AX123" s="197"/>
      <c r="AY123" s="197"/>
      <c r="AZ123" s="197"/>
      <c r="BA123" s="197"/>
      <c r="BB123" s="197"/>
      <c r="BC123" s="197"/>
      <c r="BD123" s="197"/>
      <c r="BE123" s="197"/>
      <c r="BF123" s="197"/>
      <c r="BG123" s="197"/>
      <c r="BH123" s="197"/>
      <c r="BI123" s="197"/>
      <c r="BJ123" s="197"/>
      <c r="BK123" s="197"/>
    </row>
    <row r="124" s="130" customFormat="1" ht="13.8" spans="2:63">
      <c r="B124" s="168">
        <v>19</v>
      </c>
      <c r="C124" s="201" t="s">
        <v>1050</v>
      </c>
      <c r="D124" s="201"/>
      <c r="E124" s="204"/>
      <c r="F124" s="170"/>
      <c r="G124" s="170"/>
      <c r="H124" s="170"/>
      <c r="I124" s="170"/>
      <c r="J124" s="170"/>
      <c r="K124" s="239"/>
      <c r="L124" s="239"/>
      <c r="M124" s="239"/>
      <c r="N124" s="239"/>
      <c r="O124" s="191"/>
      <c r="P124" s="191"/>
      <c r="Q124" s="191"/>
      <c r="R124" s="239"/>
      <c r="S124" s="239"/>
      <c r="T124" s="239"/>
      <c r="U124" s="239"/>
      <c r="V124" s="239"/>
      <c r="W124" s="239"/>
      <c r="X124" s="239"/>
      <c r="Y124" s="192"/>
      <c r="Z124" s="192"/>
      <c r="AA124" s="192"/>
      <c r="AB124" s="192"/>
      <c r="AC124" s="192"/>
      <c r="AD124" s="192"/>
      <c r="AE124" s="192"/>
      <c r="AF124" s="192"/>
      <c r="AG124" s="192"/>
      <c r="AH124" s="192"/>
      <c r="AI124" s="193"/>
      <c r="AJ124" s="193"/>
      <c r="AK124" s="193"/>
      <c r="AL124" s="193"/>
      <c r="AM124" s="193"/>
      <c r="AN124" s="193"/>
      <c r="AO124" s="193"/>
      <c r="AP124" s="193"/>
      <c r="AQ124" s="193"/>
      <c r="AR124" s="193"/>
      <c r="AS124" s="193"/>
      <c r="AT124" s="193"/>
      <c r="AU124" s="193"/>
      <c r="AV124" s="193"/>
      <c r="AW124" s="193"/>
      <c r="AX124" s="193"/>
      <c r="AY124" s="193"/>
      <c r="AZ124" s="193"/>
      <c r="BA124" s="193"/>
      <c r="BB124" s="193"/>
      <c r="BC124" s="193"/>
      <c r="BD124" s="193"/>
      <c r="BE124" s="193"/>
      <c r="BF124" s="193"/>
      <c r="BG124" s="193"/>
      <c r="BH124" s="193"/>
      <c r="BI124" s="193"/>
      <c r="BJ124" s="193"/>
      <c r="BK124" s="193"/>
    </row>
    <row r="125" s="131" customFormat="1" ht="13.8" outlineLevel="1" spans="2:63">
      <c r="B125" s="168"/>
      <c r="C125" s="200">
        <v>17.1</v>
      </c>
      <c r="D125" s="169" t="s">
        <v>1022</v>
      </c>
      <c r="E125" s="205"/>
      <c r="F125" s="170"/>
      <c r="G125" s="170"/>
      <c r="H125" s="170"/>
      <c r="I125" s="170"/>
      <c r="J125" s="170"/>
      <c r="K125" s="239"/>
      <c r="L125" s="239"/>
      <c r="M125" s="239"/>
      <c r="N125" s="239"/>
      <c r="O125" s="191"/>
      <c r="P125" s="191"/>
      <c r="Q125" s="191"/>
      <c r="R125" s="239"/>
      <c r="S125" s="239"/>
      <c r="T125" s="239"/>
      <c r="U125" s="239"/>
      <c r="V125" s="239"/>
      <c r="W125" s="239"/>
      <c r="X125" s="239"/>
      <c r="Y125" s="192"/>
      <c r="Z125" s="192"/>
      <c r="AA125" s="192"/>
      <c r="AB125" s="192"/>
      <c r="AC125" s="192"/>
      <c r="AD125" s="192"/>
      <c r="AE125" s="192"/>
      <c r="AF125" s="192"/>
      <c r="AG125" s="192"/>
      <c r="AH125" s="192"/>
      <c r="AI125" s="193"/>
      <c r="AJ125" s="193"/>
      <c r="AK125" s="193"/>
      <c r="AL125" s="193"/>
      <c r="AM125" s="193"/>
      <c r="AN125" s="193"/>
      <c r="AO125" s="193"/>
      <c r="AP125" s="193"/>
      <c r="AQ125" s="193"/>
      <c r="AR125" s="193"/>
      <c r="AS125" s="193"/>
      <c r="AT125" s="193"/>
      <c r="AU125" s="193"/>
      <c r="AV125" s="193"/>
      <c r="AW125" s="193"/>
      <c r="AX125" s="193"/>
      <c r="AY125" s="193"/>
      <c r="AZ125" s="193"/>
      <c r="BA125" s="193"/>
      <c r="BB125" s="193"/>
      <c r="BC125" s="193"/>
      <c r="BD125" s="193"/>
      <c r="BE125" s="193"/>
      <c r="BF125" s="193"/>
      <c r="BG125" s="193"/>
      <c r="BH125" s="193"/>
      <c r="BI125" s="193"/>
      <c r="BJ125" s="193"/>
      <c r="BK125" s="193"/>
    </row>
    <row r="126" s="131" customFormat="1" ht="13.8" outlineLevel="1" spans="2:63">
      <c r="B126" s="168"/>
      <c r="C126" s="200">
        <v>17.2</v>
      </c>
      <c r="D126" s="169" t="s">
        <v>1023</v>
      </c>
      <c r="E126" s="205"/>
      <c r="F126" s="170"/>
      <c r="G126" s="170"/>
      <c r="H126" s="170"/>
      <c r="I126" s="170"/>
      <c r="J126" s="170"/>
      <c r="K126" s="239"/>
      <c r="L126" s="239"/>
      <c r="M126" s="239"/>
      <c r="N126" s="239"/>
      <c r="O126" s="191"/>
      <c r="P126" s="191"/>
      <c r="Q126" s="191"/>
      <c r="R126" s="239"/>
      <c r="S126" s="239"/>
      <c r="T126" s="239"/>
      <c r="U126" s="239"/>
      <c r="V126" s="239"/>
      <c r="W126" s="239"/>
      <c r="X126" s="239"/>
      <c r="Y126" s="192"/>
      <c r="Z126" s="192"/>
      <c r="AA126" s="192"/>
      <c r="AB126" s="192"/>
      <c r="AC126" s="192"/>
      <c r="AD126" s="192"/>
      <c r="AE126" s="192"/>
      <c r="AF126" s="192"/>
      <c r="AG126" s="192"/>
      <c r="AH126" s="192"/>
      <c r="AI126" s="193"/>
      <c r="AJ126" s="193"/>
      <c r="AK126" s="193"/>
      <c r="AL126" s="193"/>
      <c r="AM126" s="193"/>
      <c r="AN126" s="193"/>
      <c r="AO126" s="193"/>
      <c r="AP126" s="193"/>
      <c r="AQ126" s="193"/>
      <c r="AR126" s="193"/>
      <c r="AS126" s="193"/>
      <c r="AT126" s="193"/>
      <c r="AU126" s="193"/>
      <c r="AV126" s="193"/>
      <c r="AW126" s="193"/>
      <c r="AX126" s="193"/>
      <c r="AY126" s="193"/>
      <c r="AZ126" s="193"/>
      <c r="BA126" s="193"/>
      <c r="BB126" s="193"/>
      <c r="BC126" s="193"/>
      <c r="BD126" s="193"/>
      <c r="BE126" s="193"/>
      <c r="BF126" s="193"/>
      <c r="BG126" s="193"/>
      <c r="BH126" s="193"/>
      <c r="BI126" s="193"/>
      <c r="BJ126" s="193"/>
      <c r="BK126" s="193"/>
    </row>
    <row r="127" s="131" customFormat="1" ht="27.6" outlineLevel="1" spans="2:63">
      <c r="B127" s="168"/>
      <c r="C127" s="200">
        <v>17.3</v>
      </c>
      <c r="D127" s="169" t="s">
        <v>1051</v>
      </c>
      <c r="E127" s="205"/>
      <c r="F127" s="206"/>
      <c r="G127" s="232"/>
      <c r="H127" s="232"/>
      <c r="I127" s="232"/>
      <c r="J127" s="232"/>
      <c r="K127" s="239"/>
      <c r="L127" s="239"/>
      <c r="M127" s="239"/>
      <c r="N127" s="239"/>
      <c r="O127" s="191"/>
      <c r="P127" s="191"/>
      <c r="Q127" s="191"/>
      <c r="R127" s="239"/>
      <c r="S127" s="239"/>
      <c r="T127" s="239"/>
      <c r="U127" s="239"/>
      <c r="V127" s="239"/>
      <c r="W127" s="239"/>
      <c r="X127" s="239"/>
      <c r="Y127" s="192"/>
      <c r="Z127" s="192"/>
      <c r="AA127" s="192"/>
      <c r="AB127" s="192"/>
      <c r="AC127" s="192"/>
      <c r="AD127" s="192"/>
      <c r="AE127" s="192"/>
      <c r="AF127" s="192"/>
      <c r="AG127" s="192"/>
      <c r="AH127" s="192"/>
      <c r="AI127" s="193"/>
      <c r="AJ127" s="193"/>
      <c r="AK127" s="193"/>
      <c r="AL127" s="193"/>
      <c r="AM127" s="193"/>
      <c r="AN127" s="193"/>
      <c r="AO127" s="193"/>
      <c r="AP127" s="193"/>
      <c r="AQ127" s="193"/>
      <c r="AR127" s="193"/>
      <c r="AS127" s="193"/>
      <c r="AT127" s="193"/>
      <c r="AU127" s="193"/>
      <c r="AV127" s="193"/>
      <c r="AW127" s="193"/>
      <c r="AX127" s="193"/>
      <c r="AY127" s="193"/>
      <c r="AZ127" s="193"/>
      <c r="BA127" s="193"/>
      <c r="BB127" s="193"/>
      <c r="BC127" s="193"/>
      <c r="BD127" s="193"/>
      <c r="BE127" s="193"/>
      <c r="BF127" s="193"/>
      <c r="BG127" s="193"/>
      <c r="BH127" s="193"/>
      <c r="BI127" s="193"/>
      <c r="BJ127" s="193"/>
      <c r="BK127" s="193"/>
    </row>
    <row r="128" ht="15.15" spans="1:63">
      <c r="A128" s="131"/>
      <c r="B128" s="233">
        <v>20</v>
      </c>
      <c r="C128" s="234" t="s">
        <v>1052</v>
      </c>
      <c r="D128" s="234"/>
      <c r="E128" s="235"/>
      <c r="F128" s="236"/>
      <c r="G128" s="236"/>
      <c r="H128" s="237"/>
      <c r="I128" s="237"/>
      <c r="J128" s="237"/>
      <c r="K128" s="239"/>
      <c r="L128" s="239"/>
      <c r="M128" s="239"/>
      <c r="N128" s="239"/>
      <c r="O128" s="191"/>
      <c r="P128" s="191"/>
      <c r="Q128" s="191"/>
      <c r="R128" s="239"/>
      <c r="S128" s="239"/>
      <c r="T128" s="239"/>
      <c r="U128" s="239"/>
      <c r="V128" s="239"/>
      <c r="W128" s="239"/>
      <c r="X128" s="239"/>
      <c r="Y128" s="192"/>
      <c r="Z128" s="192"/>
      <c r="AA128" s="192"/>
      <c r="AB128" s="192"/>
      <c r="AC128" s="192"/>
      <c r="AD128" s="192"/>
      <c r="AE128" s="192"/>
      <c r="AF128" s="192"/>
      <c r="AG128" s="192"/>
      <c r="AH128" s="192"/>
      <c r="AI128" s="197"/>
      <c r="AJ128" s="197"/>
      <c r="AK128" s="197"/>
      <c r="AL128" s="197"/>
      <c r="AM128" s="197"/>
      <c r="AN128" s="197"/>
      <c r="AO128" s="197"/>
      <c r="AP128" s="197"/>
      <c r="AQ128" s="197"/>
      <c r="AR128" s="197"/>
      <c r="AS128" s="197"/>
      <c r="AT128" s="197"/>
      <c r="AU128" s="197"/>
      <c r="AV128" s="197"/>
      <c r="AW128" s="197"/>
      <c r="AX128" s="197"/>
      <c r="AY128" s="197"/>
      <c r="AZ128" s="197"/>
      <c r="BA128" s="197"/>
      <c r="BB128" s="197"/>
      <c r="BC128" s="197"/>
      <c r="BD128" s="197"/>
      <c r="BE128" s="197"/>
      <c r="BF128" s="197"/>
      <c r="BG128" s="197"/>
      <c r="BH128" s="197"/>
      <c r="BI128" s="197"/>
      <c r="BJ128" s="197"/>
      <c r="BK128" s="197"/>
    </row>
    <row r="129" ht="15.15"/>
  </sheetData>
  <mergeCells count="33">
    <mergeCell ref="H4:N4"/>
    <mergeCell ref="O4:U4"/>
    <mergeCell ref="V4:AB4"/>
    <mergeCell ref="AC4:AI4"/>
    <mergeCell ref="AJ4:AP4"/>
    <mergeCell ref="AQ4:AW4"/>
    <mergeCell ref="AX4:BD4"/>
    <mergeCell ref="BE4:BK4"/>
    <mergeCell ref="C7:D7"/>
    <mergeCell ref="C8:D8"/>
    <mergeCell ref="D9:E9"/>
    <mergeCell ref="D10:E10"/>
    <mergeCell ref="C13:D13"/>
    <mergeCell ref="C64:D64"/>
    <mergeCell ref="C71:D71"/>
    <mergeCell ref="C73:D73"/>
    <mergeCell ref="C77:D77"/>
    <mergeCell ref="C84:D84"/>
    <mergeCell ref="C89:D89"/>
    <mergeCell ref="C90:D90"/>
    <mergeCell ref="C91:D91"/>
    <mergeCell ref="C92:D92"/>
    <mergeCell ref="C110:D110"/>
    <mergeCell ref="C111:D111"/>
    <mergeCell ref="C120:D120"/>
    <mergeCell ref="C121:D121"/>
    <mergeCell ref="C122:D122"/>
    <mergeCell ref="C123:D123"/>
    <mergeCell ref="C124:D124"/>
    <mergeCell ref="C128:D128"/>
    <mergeCell ref="B4:B5"/>
    <mergeCell ref="E4:E5"/>
    <mergeCell ref="C4:D5"/>
  </mergeCells>
  <pageMargins left="0.7" right="0.7" top="0.75" bottom="0.75" header="0.3" footer="0.3"/>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O37"/>
  <sheetViews>
    <sheetView showGridLines="0" zoomScale="90" zoomScaleNormal="90" workbookViewId="0">
      <pane ySplit="2" topLeftCell="A3" activePane="bottomLeft" state="frozen"/>
      <selection/>
      <selection pane="bottomLeft" activeCell="C2" sqref="C2"/>
    </sheetView>
  </sheetViews>
  <sheetFormatPr defaultColWidth="9" defaultRowHeight="15"/>
  <cols>
    <col min="1" max="1" width="0.87962962962963" style="691" customWidth="1"/>
    <col min="2" max="2" width="1" style="691" customWidth="1"/>
    <col min="3" max="3" width="3.5" style="692" customWidth="1"/>
    <col min="4" max="4" width="11.8796296296296" style="693" customWidth="1"/>
    <col min="5" max="5" width="15.1296296296296" style="694" customWidth="1"/>
    <col min="6" max="6" width="18.5" style="693" hidden="1" customWidth="1"/>
    <col min="7" max="8" width="4.62962962962963" style="693" hidden="1" customWidth="1"/>
    <col min="9" max="9" width="6.12962962962963" style="693" hidden="1" customWidth="1"/>
    <col min="10" max="13" width="4.62962962962963" style="693" hidden="1" customWidth="1"/>
    <col min="14" max="14" width="11.6296296296296" style="695" customWidth="1"/>
    <col min="15" max="16384" width="9" style="691"/>
  </cols>
  <sheetData>
    <row r="1" ht="3.25" customHeight="1" spans="5:6">
      <c r="E1" s="696"/>
      <c r="F1" s="697"/>
    </row>
    <row r="2" ht="15.8" customHeight="1" spans="3:15">
      <c r="C2" s="698" t="s">
        <v>26</v>
      </c>
      <c r="D2" s="699" t="s">
        <v>27</v>
      </c>
      <c r="E2" s="700" t="s">
        <v>28</v>
      </c>
      <c r="F2" s="700" t="s">
        <v>29</v>
      </c>
      <c r="G2" s="701">
        <v>43661</v>
      </c>
      <c r="H2" s="701">
        <v>43671</v>
      </c>
      <c r="I2" s="701">
        <v>43678</v>
      </c>
      <c r="J2" s="701">
        <v>43686</v>
      </c>
      <c r="K2" s="701">
        <v>43692</v>
      </c>
      <c r="L2" s="701">
        <v>43699</v>
      </c>
      <c r="M2" s="701">
        <v>43713</v>
      </c>
      <c r="N2" s="725" t="s">
        <v>30</v>
      </c>
      <c r="O2" s="725" t="s">
        <v>31</v>
      </c>
    </row>
    <row r="3" ht="15.8" hidden="1" customHeight="1" spans="3:13">
      <c r="C3" s="702">
        <v>1</v>
      </c>
      <c r="D3" s="703" t="s">
        <v>32</v>
      </c>
      <c r="E3" s="704" t="s">
        <v>33</v>
      </c>
      <c r="F3" s="705"/>
      <c r="G3" s="706"/>
      <c r="H3" s="706"/>
      <c r="I3" s="706" t="s">
        <v>34</v>
      </c>
      <c r="J3" s="706"/>
      <c r="K3" s="706"/>
      <c r="L3" s="706" t="s">
        <v>34</v>
      </c>
      <c r="M3" s="706"/>
    </row>
    <row r="4" s="690" customFormat="1" hidden="1" spans="2:14">
      <c r="B4" s="691"/>
      <c r="C4" s="702">
        <v>2</v>
      </c>
      <c r="D4" s="707" t="s">
        <v>7</v>
      </c>
      <c r="E4" s="704" t="s">
        <v>35</v>
      </c>
      <c r="F4" s="707" t="s">
        <v>36</v>
      </c>
      <c r="G4" s="708" t="s">
        <v>34</v>
      </c>
      <c r="H4" s="709" t="s">
        <v>34</v>
      </c>
      <c r="I4" s="709"/>
      <c r="J4" s="709"/>
      <c r="K4" s="709"/>
      <c r="L4" s="709"/>
      <c r="M4" s="709"/>
      <c r="N4" s="726"/>
    </row>
    <row r="5" s="690" customFormat="1" spans="2:15">
      <c r="B5" s="691"/>
      <c r="C5" s="702">
        <v>3</v>
      </c>
      <c r="D5" s="707" t="s">
        <v>37</v>
      </c>
      <c r="E5" s="704" t="s">
        <v>38</v>
      </c>
      <c r="F5" s="707" t="s">
        <v>37</v>
      </c>
      <c r="G5" s="708" t="s">
        <v>34</v>
      </c>
      <c r="H5" s="709" t="s">
        <v>34</v>
      </c>
      <c r="I5" s="709" t="s">
        <v>34</v>
      </c>
      <c r="J5" s="709" t="s">
        <v>34</v>
      </c>
      <c r="K5" s="709" t="s">
        <v>39</v>
      </c>
      <c r="L5" s="709" t="s">
        <v>34</v>
      </c>
      <c r="M5" s="709" t="s">
        <v>34</v>
      </c>
      <c r="N5" s="726">
        <v>43854</v>
      </c>
      <c r="O5" s="726"/>
    </row>
    <row r="6" s="690" customFormat="1" spans="2:15">
      <c r="B6" s="691"/>
      <c r="C6" s="702">
        <v>4</v>
      </c>
      <c r="D6" s="710" t="s">
        <v>5</v>
      </c>
      <c r="E6" s="704" t="s">
        <v>40</v>
      </c>
      <c r="F6" s="707" t="s">
        <v>41</v>
      </c>
      <c r="G6" s="708" t="s">
        <v>34</v>
      </c>
      <c r="H6" s="709" t="s">
        <v>34</v>
      </c>
      <c r="I6" s="709" t="s">
        <v>34</v>
      </c>
      <c r="J6" s="709" t="s">
        <v>34</v>
      </c>
      <c r="K6" s="709" t="s">
        <v>39</v>
      </c>
      <c r="L6" s="709" t="s">
        <v>34</v>
      </c>
      <c r="M6" s="709"/>
      <c r="N6" s="726">
        <v>43853</v>
      </c>
      <c r="O6" s="726"/>
    </row>
    <row r="7" s="690" customFormat="1" spans="2:15">
      <c r="B7" s="691"/>
      <c r="C7" s="702">
        <v>5</v>
      </c>
      <c r="D7" s="711"/>
      <c r="E7" s="704" t="s">
        <v>42</v>
      </c>
      <c r="F7" s="712"/>
      <c r="G7" s="708"/>
      <c r="H7" s="709"/>
      <c r="I7" s="709"/>
      <c r="J7" s="709"/>
      <c r="K7" s="709"/>
      <c r="L7" s="709"/>
      <c r="M7" s="709"/>
      <c r="N7" s="726">
        <v>43854</v>
      </c>
      <c r="O7" s="726">
        <v>43861</v>
      </c>
    </row>
    <row r="8" s="690" customFormat="1" hidden="1" spans="2:15">
      <c r="B8" s="691"/>
      <c r="C8" s="702">
        <v>6</v>
      </c>
      <c r="D8" s="710" t="s">
        <v>43</v>
      </c>
      <c r="E8" s="704" t="s">
        <v>44</v>
      </c>
      <c r="F8" s="712" t="s">
        <v>45</v>
      </c>
      <c r="G8" s="708"/>
      <c r="H8" s="709"/>
      <c r="I8" s="709"/>
      <c r="J8" s="709"/>
      <c r="K8" s="709"/>
      <c r="L8" s="709"/>
      <c r="M8" s="709"/>
      <c r="N8" s="726"/>
      <c r="O8" s="726"/>
    </row>
    <row r="9" s="690" customFormat="1" spans="2:15">
      <c r="B9" s="691"/>
      <c r="C9" s="702">
        <v>7</v>
      </c>
      <c r="D9" s="713"/>
      <c r="E9" s="704" t="s">
        <v>46</v>
      </c>
      <c r="F9" s="714"/>
      <c r="G9" s="708" t="s">
        <v>34</v>
      </c>
      <c r="H9" s="709"/>
      <c r="I9" s="709" t="s">
        <v>34</v>
      </c>
      <c r="J9" s="709" t="s">
        <v>34</v>
      </c>
      <c r="K9" s="709" t="s">
        <v>39</v>
      </c>
      <c r="L9" s="709" t="s">
        <v>34</v>
      </c>
      <c r="M9" s="709" t="s">
        <v>34</v>
      </c>
      <c r="N9" s="727">
        <v>43850</v>
      </c>
      <c r="O9" s="726">
        <v>43861</v>
      </c>
    </row>
    <row r="10" s="690" customFormat="1" spans="2:15">
      <c r="B10" s="691"/>
      <c r="C10" s="702">
        <v>8</v>
      </c>
      <c r="D10" s="713"/>
      <c r="E10" s="704" t="s">
        <v>47</v>
      </c>
      <c r="F10" s="714"/>
      <c r="G10" s="708" t="s">
        <v>34</v>
      </c>
      <c r="H10" s="709"/>
      <c r="I10" s="709" t="s">
        <v>34</v>
      </c>
      <c r="J10" s="709" t="s">
        <v>34</v>
      </c>
      <c r="K10" s="709" t="s">
        <v>39</v>
      </c>
      <c r="L10" s="709" t="s">
        <v>34</v>
      </c>
      <c r="M10" s="709" t="s">
        <v>34</v>
      </c>
      <c r="N10" s="727">
        <v>43854</v>
      </c>
      <c r="O10" s="726">
        <v>43861</v>
      </c>
    </row>
    <row r="11" s="690" customFormat="1" spans="2:15">
      <c r="B11" s="691"/>
      <c r="C11" s="702">
        <v>9</v>
      </c>
      <c r="D11" s="711"/>
      <c r="E11" s="704" t="s">
        <v>48</v>
      </c>
      <c r="F11" s="714"/>
      <c r="G11" s="708" t="s">
        <v>34</v>
      </c>
      <c r="H11" s="709"/>
      <c r="I11" s="709" t="s">
        <v>34</v>
      </c>
      <c r="J11" s="709" t="s">
        <v>34</v>
      </c>
      <c r="K11" s="709" t="s">
        <v>39</v>
      </c>
      <c r="L11" s="709" t="s">
        <v>34</v>
      </c>
      <c r="M11" s="709" t="s">
        <v>34</v>
      </c>
      <c r="N11" s="727">
        <v>43854</v>
      </c>
      <c r="O11" s="726">
        <v>43861</v>
      </c>
    </row>
    <row r="12" s="690" customFormat="1" hidden="1" spans="2:15">
      <c r="B12" s="691"/>
      <c r="C12" s="702">
        <v>10</v>
      </c>
      <c r="D12" s="713" t="s">
        <v>49</v>
      </c>
      <c r="E12" s="704" t="s">
        <v>50</v>
      </c>
      <c r="F12" s="715"/>
      <c r="G12" s="708"/>
      <c r="H12" s="709"/>
      <c r="I12" s="709" t="s">
        <v>34</v>
      </c>
      <c r="J12" s="709" t="s">
        <v>34</v>
      </c>
      <c r="K12" s="709" t="s">
        <v>39</v>
      </c>
      <c r="L12" s="709"/>
      <c r="M12" s="709"/>
      <c r="N12" s="727"/>
      <c r="O12" s="726"/>
    </row>
    <row r="13" s="690" customFormat="1" hidden="1" spans="2:15">
      <c r="B13" s="691"/>
      <c r="C13" s="702">
        <v>11</v>
      </c>
      <c r="D13" s="713"/>
      <c r="E13" s="704" t="s">
        <v>51</v>
      </c>
      <c r="F13" s="715"/>
      <c r="G13" s="708"/>
      <c r="H13" s="709"/>
      <c r="I13" s="709" t="s">
        <v>34</v>
      </c>
      <c r="J13" s="709" t="s">
        <v>34</v>
      </c>
      <c r="K13" s="709" t="s">
        <v>39</v>
      </c>
      <c r="L13" s="709"/>
      <c r="M13" s="709"/>
      <c r="N13" s="727"/>
      <c r="O13" s="726"/>
    </row>
    <row r="14" s="690" customFormat="1" spans="2:15">
      <c r="B14" s="691"/>
      <c r="C14" s="702">
        <v>12</v>
      </c>
      <c r="D14" s="716" t="s">
        <v>52</v>
      </c>
      <c r="E14" s="717" t="s">
        <v>53</v>
      </c>
      <c r="F14" s="718" t="s">
        <v>54</v>
      </c>
      <c r="G14" s="709"/>
      <c r="H14" s="709" t="s">
        <v>34</v>
      </c>
      <c r="I14" s="728" t="s">
        <v>55</v>
      </c>
      <c r="J14" s="729" t="s">
        <v>34</v>
      </c>
      <c r="K14" s="729" t="s">
        <v>55</v>
      </c>
      <c r="L14" s="729"/>
      <c r="M14" s="729"/>
      <c r="N14" s="727">
        <v>43854</v>
      </c>
      <c r="O14" s="726">
        <v>43861</v>
      </c>
    </row>
    <row r="15" s="690" customFormat="1" hidden="1" spans="2:15">
      <c r="B15" s="691"/>
      <c r="C15" s="719">
        <v>13</v>
      </c>
      <c r="D15" s="716" t="s">
        <v>56</v>
      </c>
      <c r="E15" s="717" t="s">
        <v>57</v>
      </c>
      <c r="F15" s="712" t="s">
        <v>58</v>
      </c>
      <c r="G15" s="709"/>
      <c r="H15" s="709"/>
      <c r="I15" s="709" t="s">
        <v>34</v>
      </c>
      <c r="J15" s="729"/>
      <c r="K15" s="729"/>
      <c r="L15" s="729"/>
      <c r="M15" s="729"/>
      <c r="N15" s="727"/>
      <c r="O15" s="726"/>
    </row>
    <row r="16" s="690" customFormat="1" spans="2:15">
      <c r="B16" s="691"/>
      <c r="C16" s="719">
        <v>14</v>
      </c>
      <c r="D16" s="716"/>
      <c r="E16" s="704" t="s">
        <v>59</v>
      </c>
      <c r="F16" s="714"/>
      <c r="G16" s="708" t="s">
        <v>34</v>
      </c>
      <c r="H16" s="709"/>
      <c r="I16" s="709" t="s">
        <v>34</v>
      </c>
      <c r="J16" s="709"/>
      <c r="K16" s="709" t="s">
        <v>39</v>
      </c>
      <c r="L16" s="709" t="s">
        <v>34</v>
      </c>
      <c r="M16" s="709" t="s">
        <v>34</v>
      </c>
      <c r="N16" s="727">
        <v>43850</v>
      </c>
      <c r="O16" s="726">
        <v>43861</v>
      </c>
    </row>
    <row r="17" s="690" customFormat="1" ht="13.8" spans="2:15">
      <c r="B17" s="691"/>
      <c r="C17" s="719">
        <v>15</v>
      </c>
      <c r="D17" s="716"/>
      <c r="E17" s="720" t="s">
        <v>60</v>
      </c>
      <c r="F17" s="715"/>
      <c r="G17" s="708"/>
      <c r="H17" s="709"/>
      <c r="I17" s="709" t="s">
        <v>34</v>
      </c>
      <c r="J17" s="709" t="s">
        <v>34</v>
      </c>
      <c r="K17" s="709" t="s">
        <v>39</v>
      </c>
      <c r="L17" s="709"/>
      <c r="M17" s="709"/>
      <c r="N17" s="727">
        <v>43854</v>
      </c>
      <c r="O17" s="726">
        <v>43870</v>
      </c>
    </row>
    <row r="18" s="690" customFormat="1" hidden="1" spans="2:15">
      <c r="B18" s="691"/>
      <c r="C18" s="719">
        <v>16</v>
      </c>
      <c r="D18" s="716"/>
      <c r="E18" s="704" t="s">
        <v>61</v>
      </c>
      <c r="F18" s="707" t="s">
        <v>62</v>
      </c>
      <c r="G18" s="708"/>
      <c r="H18" s="709"/>
      <c r="I18" s="709"/>
      <c r="J18" s="709"/>
      <c r="K18" s="709"/>
      <c r="L18" s="709"/>
      <c r="M18" s="709"/>
      <c r="N18" s="727"/>
      <c r="O18" s="726"/>
    </row>
    <row r="19" s="690" customFormat="1" hidden="1" spans="2:15">
      <c r="B19" s="691"/>
      <c r="C19" s="719">
        <v>17</v>
      </c>
      <c r="D19" s="716" t="s">
        <v>63</v>
      </c>
      <c r="E19" s="704" t="s">
        <v>64</v>
      </c>
      <c r="F19" s="712" t="s">
        <v>65</v>
      </c>
      <c r="G19" s="708"/>
      <c r="H19" s="709"/>
      <c r="I19" s="709" t="s">
        <v>34</v>
      </c>
      <c r="J19" s="709"/>
      <c r="K19" s="709" t="s">
        <v>39</v>
      </c>
      <c r="L19" s="709"/>
      <c r="M19" s="709"/>
      <c r="N19" s="727"/>
      <c r="O19" s="726"/>
    </row>
    <row r="20" s="690" customFormat="1" spans="2:15">
      <c r="B20" s="691"/>
      <c r="C20" s="719">
        <v>18</v>
      </c>
      <c r="D20" s="716"/>
      <c r="E20" s="704" t="s">
        <v>66</v>
      </c>
      <c r="F20" s="714"/>
      <c r="G20" s="708"/>
      <c r="H20" s="709"/>
      <c r="I20" s="709" t="s">
        <v>34</v>
      </c>
      <c r="J20" s="709" t="s">
        <v>34</v>
      </c>
      <c r="K20" s="709"/>
      <c r="L20" s="709"/>
      <c r="M20" s="709"/>
      <c r="N20" s="727">
        <v>43850</v>
      </c>
      <c r="O20" s="726">
        <v>43861</v>
      </c>
    </row>
    <row r="21" s="690" customFormat="1" spans="2:15">
      <c r="B21" s="691"/>
      <c r="C21" s="719">
        <v>19</v>
      </c>
      <c r="D21" s="716"/>
      <c r="E21" s="704" t="s">
        <v>67</v>
      </c>
      <c r="F21" s="715"/>
      <c r="G21" s="708" t="s">
        <v>34</v>
      </c>
      <c r="H21" s="709"/>
      <c r="I21" s="709" t="s">
        <v>34</v>
      </c>
      <c r="J21" s="709" t="s">
        <v>34</v>
      </c>
      <c r="K21" s="709" t="s">
        <v>39</v>
      </c>
      <c r="L21" s="709" t="s">
        <v>34</v>
      </c>
      <c r="M21" s="709" t="s">
        <v>34</v>
      </c>
      <c r="N21" s="730">
        <v>43850</v>
      </c>
      <c r="O21" s="731">
        <v>43862</v>
      </c>
    </row>
    <row r="22" s="690" customFormat="1" hidden="1" spans="2:15">
      <c r="B22" s="691"/>
      <c r="C22" s="719">
        <v>20</v>
      </c>
      <c r="D22" s="716"/>
      <c r="E22" s="721" t="s">
        <v>68</v>
      </c>
      <c r="F22" s="715"/>
      <c r="G22" s="708"/>
      <c r="H22" s="709"/>
      <c r="I22" s="709" t="s">
        <v>34</v>
      </c>
      <c r="J22" s="709"/>
      <c r="K22" s="709"/>
      <c r="L22" s="709"/>
      <c r="M22" s="709"/>
      <c r="N22" s="727"/>
      <c r="O22" s="726"/>
    </row>
    <row r="23" s="690" customFormat="1" hidden="1" spans="2:15">
      <c r="B23" s="691"/>
      <c r="C23" s="719">
        <v>21</v>
      </c>
      <c r="D23" s="716"/>
      <c r="E23" s="721" t="s">
        <v>69</v>
      </c>
      <c r="F23" s="715"/>
      <c r="G23" s="708"/>
      <c r="H23" s="709"/>
      <c r="I23" s="709" t="s">
        <v>34</v>
      </c>
      <c r="J23" s="709"/>
      <c r="K23" s="709"/>
      <c r="L23" s="709"/>
      <c r="M23" s="709"/>
      <c r="N23" s="727"/>
      <c r="O23" s="726"/>
    </row>
    <row r="24" s="690" customFormat="1" hidden="1" spans="2:15">
      <c r="B24" s="691"/>
      <c r="C24" s="719">
        <v>22</v>
      </c>
      <c r="D24" s="716"/>
      <c r="E24" s="721" t="s">
        <v>70</v>
      </c>
      <c r="F24" s="715"/>
      <c r="G24" s="708"/>
      <c r="H24" s="709"/>
      <c r="I24" s="709" t="s">
        <v>34</v>
      </c>
      <c r="J24" s="709"/>
      <c r="K24" s="709"/>
      <c r="L24" s="709"/>
      <c r="M24" s="709"/>
      <c r="N24" s="727"/>
      <c r="O24" s="726"/>
    </row>
    <row r="25" s="690" customFormat="1" ht="16.5" hidden="1" customHeight="1" spans="2:15">
      <c r="B25" s="691"/>
      <c r="C25" s="719">
        <v>23</v>
      </c>
      <c r="D25" s="716" t="s">
        <v>71</v>
      </c>
      <c r="E25" s="721" t="s">
        <v>72</v>
      </c>
      <c r="F25" s="707" t="s">
        <v>73</v>
      </c>
      <c r="G25" s="708"/>
      <c r="H25" s="709" t="s">
        <v>34</v>
      </c>
      <c r="I25" s="709" t="s">
        <v>34</v>
      </c>
      <c r="J25" s="709"/>
      <c r="K25" s="709"/>
      <c r="L25" s="709"/>
      <c r="M25" s="709" t="s">
        <v>34</v>
      </c>
      <c r="N25" s="727"/>
      <c r="O25" s="726"/>
    </row>
    <row r="26" s="690" customFormat="1" spans="2:15">
      <c r="B26" s="691"/>
      <c r="C26" s="719">
        <v>24</v>
      </c>
      <c r="D26" s="716"/>
      <c r="E26" s="721" t="s">
        <v>74</v>
      </c>
      <c r="F26" s="707" t="s">
        <v>75</v>
      </c>
      <c r="G26" s="708"/>
      <c r="H26" s="709"/>
      <c r="I26" s="709" t="s">
        <v>34</v>
      </c>
      <c r="J26" s="709" t="s">
        <v>34</v>
      </c>
      <c r="K26" s="709" t="s">
        <v>39</v>
      </c>
      <c r="L26" s="709" t="s">
        <v>34</v>
      </c>
      <c r="M26" s="709"/>
      <c r="N26" s="727">
        <v>43848</v>
      </c>
      <c r="O26" s="726">
        <v>43861</v>
      </c>
    </row>
    <row r="27" s="690" customFormat="1" ht="16.5" hidden="1" customHeight="1" spans="2:15">
      <c r="B27" s="691"/>
      <c r="C27" s="719">
        <v>25</v>
      </c>
      <c r="D27" s="716"/>
      <c r="E27" s="721" t="s">
        <v>76</v>
      </c>
      <c r="F27" s="707"/>
      <c r="G27" s="708"/>
      <c r="H27" s="709"/>
      <c r="I27" s="709"/>
      <c r="J27" s="709"/>
      <c r="K27" s="709"/>
      <c r="L27" s="709"/>
      <c r="M27" s="709"/>
      <c r="N27" s="727"/>
      <c r="O27" s="726"/>
    </row>
    <row r="28" s="690" customFormat="1" spans="2:15">
      <c r="B28" s="691"/>
      <c r="C28" s="719">
        <v>26</v>
      </c>
      <c r="D28" s="716"/>
      <c r="E28" s="721" t="s">
        <v>77</v>
      </c>
      <c r="F28" s="707" t="s">
        <v>78</v>
      </c>
      <c r="G28" s="722" t="s">
        <v>55</v>
      </c>
      <c r="H28" s="709"/>
      <c r="I28" s="709" t="s">
        <v>34</v>
      </c>
      <c r="J28" s="709" t="s">
        <v>34</v>
      </c>
      <c r="K28" s="709" t="s">
        <v>39</v>
      </c>
      <c r="L28" s="709" t="s">
        <v>34</v>
      </c>
      <c r="M28" s="709" t="s">
        <v>34</v>
      </c>
      <c r="N28" s="727">
        <v>43854</v>
      </c>
      <c r="O28" s="726"/>
    </row>
    <row r="29" s="690" customFormat="1" hidden="1" spans="2:15">
      <c r="B29" s="691"/>
      <c r="C29" s="702">
        <v>27</v>
      </c>
      <c r="D29" s="710" t="s">
        <v>79</v>
      </c>
      <c r="E29" s="704" t="s">
        <v>80</v>
      </c>
      <c r="F29" s="707" t="s">
        <v>81</v>
      </c>
      <c r="G29" s="708"/>
      <c r="H29" s="709"/>
      <c r="I29" s="709"/>
      <c r="J29" s="709"/>
      <c r="K29" s="709" t="s">
        <v>39</v>
      </c>
      <c r="L29" s="709" t="s">
        <v>34</v>
      </c>
      <c r="M29" s="709"/>
      <c r="N29" s="727"/>
      <c r="O29" s="726"/>
    </row>
    <row r="30" s="690" customFormat="1" spans="2:15">
      <c r="B30" s="691"/>
      <c r="C30" s="702">
        <v>28</v>
      </c>
      <c r="D30" s="713"/>
      <c r="E30" s="704" t="s">
        <v>82</v>
      </c>
      <c r="F30" s="707" t="s">
        <v>81</v>
      </c>
      <c r="G30" s="708"/>
      <c r="H30" s="709"/>
      <c r="I30" s="709" t="s">
        <v>34</v>
      </c>
      <c r="J30" s="709"/>
      <c r="K30" s="709"/>
      <c r="L30" s="709" t="s">
        <v>34</v>
      </c>
      <c r="M30" s="709"/>
      <c r="N30" s="727">
        <v>43848</v>
      </c>
      <c r="O30" s="732"/>
    </row>
    <row r="31" s="690" customFormat="1" spans="2:15">
      <c r="B31" s="691"/>
      <c r="C31" s="702"/>
      <c r="D31" s="713"/>
      <c r="E31" s="704" t="s">
        <v>83</v>
      </c>
      <c r="F31" s="707"/>
      <c r="G31" s="708"/>
      <c r="H31" s="709"/>
      <c r="I31" s="709"/>
      <c r="J31" s="709"/>
      <c r="K31" s="709"/>
      <c r="L31" s="709"/>
      <c r="M31" s="709"/>
      <c r="N31" s="727"/>
      <c r="O31" s="732"/>
    </row>
    <row r="32" s="690" customFormat="1" spans="2:15">
      <c r="B32" s="691"/>
      <c r="C32" s="702">
        <v>29</v>
      </c>
      <c r="D32" s="711"/>
      <c r="E32" s="704" t="s">
        <v>84</v>
      </c>
      <c r="F32" s="707" t="s">
        <v>85</v>
      </c>
      <c r="G32" s="708"/>
      <c r="H32" s="709"/>
      <c r="I32" s="709"/>
      <c r="J32" s="709" t="s">
        <v>34</v>
      </c>
      <c r="K32" s="709" t="s">
        <v>39</v>
      </c>
      <c r="L32" s="709" t="s">
        <v>34</v>
      </c>
      <c r="M32" s="709" t="s">
        <v>34</v>
      </c>
      <c r="N32" s="727"/>
      <c r="O32" s="733">
        <v>43861</v>
      </c>
    </row>
    <row r="33" s="690" customFormat="1" spans="2:15">
      <c r="B33" s="691"/>
      <c r="C33" s="723">
        <v>30</v>
      </c>
      <c r="D33" s="716" t="s">
        <v>86</v>
      </c>
      <c r="E33" s="704" t="s">
        <v>87</v>
      </c>
      <c r="F33" s="707" t="s">
        <v>88</v>
      </c>
      <c r="G33" s="708"/>
      <c r="H33" s="709"/>
      <c r="I33" s="709"/>
      <c r="J33" s="709"/>
      <c r="K33" s="709"/>
      <c r="L33" s="709"/>
      <c r="M33" s="709"/>
      <c r="N33" s="726"/>
      <c r="O33" s="733">
        <v>43861</v>
      </c>
    </row>
    <row r="34" s="690" customFormat="1" hidden="1" spans="2:14">
      <c r="B34" s="691"/>
      <c r="C34" s="702">
        <v>31</v>
      </c>
      <c r="D34" s="716" t="s">
        <v>89</v>
      </c>
      <c r="E34" s="704" t="s">
        <v>90</v>
      </c>
      <c r="F34" s="707" t="s">
        <v>91</v>
      </c>
      <c r="G34" s="708"/>
      <c r="H34" s="709"/>
      <c r="I34" s="709"/>
      <c r="J34" s="709"/>
      <c r="K34" s="709"/>
      <c r="L34" s="709"/>
      <c r="M34" s="709"/>
      <c r="N34" s="726"/>
    </row>
    <row r="35" s="690" customFormat="1" hidden="1" spans="2:14">
      <c r="B35" s="691"/>
      <c r="C35" s="702">
        <v>32</v>
      </c>
      <c r="D35" s="724" t="s">
        <v>92</v>
      </c>
      <c r="E35" s="704" t="s">
        <v>93</v>
      </c>
      <c r="F35" s="707" t="s">
        <v>92</v>
      </c>
      <c r="G35" s="708"/>
      <c r="H35" s="709"/>
      <c r="I35" s="709"/>
      <c r="J35" s="709"/>
      <c r="K35" s="709"/>
      <c r="L35" s="709"/>
      <c r="M35" s="709"/>
      <c r="N35" s="726"/>
    </row>
    <row r="36" s="690" customFormat="1" hidden="1" spans="2:14">
      <c r="B36" s="691"/>
      <c r="C36" s="702">
        <v>33</v>
      </c>
      <c r="D36" s="724" t="s">
        <v>94</v>
      </c>
      <c r="E36" s="704" t="s">
        <v>95</v>
      </c>
      <c r="F36" s="707" t="s">
        <v>94</v>
      </c>
      <c r="G36" s="708"/>
      <c r="H36" s="709"/>
      <c r="I36" s="709"/>
      <c r="J36" s="709"/>
      <c r="K36" s="709"/>
      <c r="L36" s="709"/>
      <c r="M36" s="709"/>
      <c r="N36" s="726"/>
    </row>
    <row r="37" s="690" customFormat="1" hidden="1" spans="2:14">
      <c r="B37" s="691"/>
      <c r="C37" s="702">
        <v>34</v>
      </c>
      <c r="D37" s="707" t="s">
        <v>96</v>
      </c>
      <c r="E37" s="704" t="s">
        <v>97</v>
      </c>
      <c r="F37" s="707"/>
      <c r="G37" s="708"/>
      <c r="H37" s="709"/>
      <c r="I37" s="709"/>
      <c r="J37" s="709"/>
      <c r="K37" s="709"/>
      <c r="L37" s="709" t="s">
        <v>34</v>
      </c>
      <c r="M37" s="709"/>
      <c r="N37" s="726"/>
    </row>
  </sheetData>
  <mergeCells count="9">
    <mergeCell ref="D6:D7"/>
    <mergeCell ref="D8:D11"/>
    <mergeCell ref="D15:D18"/>
    <mergeCell ref="D19:D24"/>
    <mergeCell ref="D25:D28"/>
    <mergeCell ref="D29:D32"/>
    <mergeCell ref="F8:F12"/>
    <mergeCell ref="F15:F17"/>
    <mergeCell ref="F19:F21"/>
  </mergeCells>
  <conditionalFormatting sqref="E3">
    <cfRule type="duplicateValues" dxfId="0" priority="3"/>
    <cfRule type="duplicateValues" dxfId="0" priority="4"/>
  </conditionalFormatting>
  <conditionalFormatting sqref="E4">
    <cfRule type="duplicateValues" dxfId="0" priority="11"/>
  </conditionalFormatting>
  <conditionalFormatting sqref="E5">
    <cfRule type="duplicateValues" dxfId="0" priority="13"/>
  </conditionalFormatting>
  <conditionalFormatting sqref="E34">
    <cfRule type="duplicateValues" dxfId="0" priority="12"/>
  </conditionalFormatting>
  <conditionalFormatting sqref="E35">
    <cfRule type="duplicateValues" dxfId="0" priority="14"/>
  </conditionalFormatting>
  <conditionalFormatting sqref="E36">
    <cfRule type="duplicateValues" dxfId="0" priority="15"/>
  </conditionalFormatting>
  <conditionalFormatting sqref="E37">
    <cfRule type="duplicateValues" dxfId="0" priority="1"/>
    <cfRule type="duplicateValues" dxfId="0" priority="2"/>
  </conditionalFormatting>
  <conditionalFormatting sqref="E6:E8">
    <cfRule type="duplicateValues" dxfId="0" priority="9"/>
  </conditionalFormatting>
  <conditionalFormatting sqref="E12:E13">
    <cfRule type="duplicateValues" dxfId="0" priority="5"/>
  </conditionalFormatting>
  <conditionalFormatting sqref="E14:E15">
    <cfRule type="duplicateValues" dxfId="0" priority="6"/>
  </conditionalFormatting>
  <conditionalFormatting sqref="E16:E20">
    <cfRule type="duplicateValues" dxfId="0" priority="10"/>
  </conditionalFormatting>
  <conditionalFormatting sqref="E21:E33">
    <cfRule type="duplicateValues" dxfId="0" priority="16"/>
  </conditionalFormatting>
  <conditionalFormatting sqref="E9:E11 E1:E2 E4:E5 E16:E36">
    <cfRule type="duplicateValues" dxfId="0" priority="17"/>
  </conditionalFormatting>
  <pageMargins left="0.7" right="0.7" top="0.75" bottom="0.75" header="0.3" footer="0.3"/>
  <pageSetup paperSize="9" orientation="portrait"/>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C3:C28"/>
  <sheetViews>
    <sheetView showGridLines="0" topLeftCell="B1" workbookViewId="0">
      <selection activeCell="C27" sqref="C27"/>
    </sheetView>
  </sheetViews>
  <sheetFormatPr defaultColWidth="9" defaultRowHeight="15" outlineLevelCol="2"/>
  <cols>
    <col min="1" max="2" width="9" style="118"/>
    <col min="3" max="3" width="98.1296296296296" style="118" customWidth="1"/>
    <col min="4" max="16384" width="9" style="118"/>
  </cols>
  <sheetData>
    <row r="3" ht="15.6" spans="3:3">
      <c r="C3" s="119" t="s">
        <v>1311</v>
      </c>
    </row>
    <row r="4" ht="15.6" spans="3:3">
      <c r="C4" s="120" t="s">
        <v>1312</v>
      </c>
    </row>
    <row r="5" spans="3:3">
      <c r="C5" s="121" t="s">
        <v>1313</v>
      </c>
    </row>
    <row r="6" spans="3:3">
      <c r="C6" s="121" t="s">
        <v>1314</v>
      </c>
    </row>
    <row r="7" spans="3:3">
      <c r="C7" s="121" t="s">
        <v>1315</v>
      </c>
    </row>
    <row r="8" spans="3:3">
      <c r="C8" s="121" t="s">
        <v>1316</v>
      </c>
    </row>
    <row r="9" spans="3:3">
      <c r="C9" s="121" t="s">
        <v>1317</v>
      </c>
    </row>
    <row r="10" ht="15.6" spans="3:3">
      <c r="C10" s="122"/>
    </row>
    <row r="11" ht="15.6" spans="3:3">
      <c r="C11" s="123" t="s">
        <v>1318</v>
      </c>
    </row>
    <row r="12" spans="3:3">
      <c r="C12" s="121" t="s">
        <v>1319</v>
      </c>
    </row>
    <row r="13" spans="3:3">
      <c r="C13" s="121" t="s">
        <v>1320</v>
      </c>
    </row>
    <row r="14" spans="3:3">
      <c r="C14" s="124" t="s">
        <v>1321</v>
      </c>
    </row>
    <row r="17" ht="15.6" spans="3:3">
      <c r="C17" s="119" t="s">
        <v>1322</v>
      </c>
    </row>
    <row r="18" spans="3:3">
      <c r="C18" s="125" t="s">
        <v>1323</v>
      </c>
    </row>
    <row r="19" spans="3:3">
      <c r="C19" s="121" t="s">
        <v>1324</v>
      </c>
    </row>
    <row r="20" spans="3:3">
      <c r="C20" s="126" t="s">
        <v>1325</v>
      </c>
    </row>
    <row r="21" ht="15.6" spans="3:3">
      <c r="C21" s="127" t="s">
        <v>1326</v>
      </c>
    </row>
    <row r="24" ht="15.6" spans="3:3">
      <c r="C24" s="119" t="s">
        <v>398</v>
      </c>
    </row>
    <row r="25" spans="3:3">
      <c r="C25" s="118" t="s">
        <v>1327</v>
      </c>
    </row>
    <row r="26" spans="3:3">
      <c r="C26" s="118" t="s">
        <v>1328</v>
      </c>
    </row>
    <row r="27" spans="3:3">
      <c r="C27" s="118" t="s">
        <v>1329</v>
      </c>
    </row>
    <row r="28" spans="3:3">
      <c r="C28" s="118" t="s">
        <v>1330</v>
      </c>
    </row>
  </sheetData>
  <pageMargins left="0.7" right="0.7" top="0.75" bottom="0.75" header="0.3" footer="0.3"/>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1"/>
  <sheetViews>
    <sheetView showGridLines="0" workbookViewId="0">
      <pane ySplit="5" topLeftCell="A6" activePane="bottomLeft" state="frozen"/>
      <selection/>
      <selection pane="bottomLeft" activeCell="G10" sqref="G10"/>
    </sheetView>
  </sheetViews>
  <sheetFormatPr defaultColWidth="9" defaultRowHeight="13.8" outlineLevelCol="7"/>
  <cols>
    <col min="1" max="1" width="0.62962962962963" style="81" customWidth="1"/>
    <col min="2" max="2" width="8.75" style="82" customWidth="1"/>
    <col min="3" max="3" width="5.12962962962963" style="83" customWidth="1"/>
    <col min="4" max="4" width="10.5" style="81" customWidth="1"/>
    <col min="5" max="5" width="7.37962962962963" style="84" customWidth="1"/>
    <col min="6" max="6" width="38.75" style="85" customWidth="1"/>
    <col min="7" max="7" width="58" style="81" customWidth="1"/>
    <col min="8" max="8" width="11.75" style="81" customWidth="1"/>
    <col min="9" max="9" width="15.75" style="81" customWidth="1"/>
    <col min="10" max="16384" width="9" style="81"/>
  </cols>
  <sheetData>
    <row r="1" ht="1.55" customHeight="1" spans="1:8">
      <c r="A1" s="86"/>
      <c r="B1" s="86"/>
      <c r="C1" s="87"/>
      <c r="D1" s="86"/>
      <c r="E1" s="88"/>
      <c r="F1" s="89"/>
      <c r="G1" s="86"/>
      <c r="H1" s="86"/>
    </row>
    <row r="2" ht="1.55" customHeight="1" spans="1:8">
      <c r="A2" s="86"/>
      <c r="B2" s="86"/>
      <c r="C2" s="87"/>
      <c r="D2" s="86"/>
      <c r="E2" s="88"/>
      <c r="F2" s="89"/>
      <c r="G2" s="86"/>
      <c r="H2" s="86"/>
    </row>
    <row r="3" ht="16.2" spans="1:8">
      <c r="A3" s="86"/>
      <c r="B3" s="90" t="s">
        <v>1331</v>
      </c>
      <c r="C3" s="91"/>
      <c r="D3" s="86"/>
      <c r="E3" s="88"/>
      <c r="F3" s="89"/>
      <c r="G3" s="86"/>
      <c r="H3" s="86"/>
    </row>
    <row r="4" ht="5.95" customHeight="1" spans="1:8">
      <c r="A4" s="86"/>
      <c r="B4" s="90"/>
      <c r="C4" s="91"/>
      <c r="D4" s="86"/>
      <c r="E4" s="88"/>
      <c r="F4" s="89"/>
      <c r="G4" s="86"/>
      <c r="H4" s="86"/>
    </row>
    <row r="5" s="80" customFormat="1" ht="29.25" customHeight="1" spans="1:8">
      <c r="A5" s="92"/>
      <c r="B5" s="93" t="s">
        <v>1332</v>
      </c>
      <c r="C5" s="91"/>
      <c r="D5" s="93" t="s">
        <v>1333</v>
      </c>
      <c r="E5" s="94" t="s">
        <v>1334</v>
      </c>
      <c r="F5" s="95" t="s">
        <v>1335</v>
      </c>
      <c r="G5" s="93" t="s">
        <v>1336</v>
      </c>
      <c r="H5" s="93" t="s">
        <v>1337</v>
      </c>
    </row>
    <row r="6" ht="41.95" customHeight="1" spans="1:8">
      <c r="A6" s="86"/>
      <c r="B6" s="96" t="s">
        <v>1338</v>
      </c>
      <c r="C6" s="91"/>
      <c r="D6" s="97" t="s">
        <v>1339</v>
      </c>
      <c r="E6" s="98">
        <v>5</v>
      </c>
      <c r="F6" s="99" t="s">
        <v>1340</v>
      </c>
      <c r="G6" s="100" t="s">
        <v>1341</v>
      </c>
      <c r="H6" s="101" t="s">
        <v>1342</v>
      </c>
    </row>
    <row r="7" ht="63" customHeight="1" spans="1:8">
      <c r="A7" s="86"/>
      <c r="B7" s="102"/>
      <c r="C7" s="91"/>
      <c r="D7" s="97" t="s">
        <v>868</v>
      </c>
      <c r="E7" s="98">
        <v>4</v>
      </c>
      <c r="F7" s="99" t="s">
        <v>1343</v>
      </c>
      <c r="G7" s="103" t="s">
        <v>1344</v>
      </c>
      <c r="H7" s="101" t="s">
        <v>1345</v>
      </c>
    </row>
    <row r="8" s="80" customFormat="1" ht="30.25" customHeight="1" spans="1:8">
      <c r="A8" s="104"/>
      <c r="B8" s="105" t="s">
        <v>1346</v>
      </c>
      <c r="C8" s="91"/>
      <c r="D8" s="106" t="s">
        <v>1347</v>
      </c>
      <c r="E8" s="98">
        <v>3</v>
      </c>
      <c r="F8" s="107" t="s">
        <v>1348</v>
      </c>
      <c r="G8" s="108" t="s">
        <v>1349</v>
      </c>
      <c r="H8" s="109" t="s">
        <v>1350</v>
      </c>
    </row>
    <row r="9" s="80" customFormat="1" ht="30.25" customHeight="1" spans="1:8">
      <c r="A9" s="110"/>
      <c r="B9" s="111"/>
      <c r="C9" s="91"/>
      <c r="D9" s="106" t="s">
        <v>1351</v>
      </c>
      <c r="E9" s="112"/>
      <c r="F9" s="113" t="s">
        <v>1352</v>
      </c>
      <c r="G9" s="114"/>
      <c r="H9" s="114"/>
    </row>
    <row r="10" s="80" customFormat="1" ht="39.25" customHeight="1" spans="1:8">
      <c r="A10" s="110"/>
      <c r="B10" s="111"/>
      <c r="C10" s="91"/>
      <c r="D10" s="106" t="s">
        <v>1353</v>
      </c>
      <c r="E10" s="98">
        <v>1</v>
      </c>
      <c r="F10" s="99" t="s">
        <v>1354</v>
      </c>
      <c r="G10" s="108" t="s">
        <v>1355</v>
      </c>
      <c r="H10" s="115" t="s">
        <v>1356</v>
      </c>
    </row>
    <row r="11" ht="30.25" customHeight="1" spans="1:8">
      <c r="A11" s="86"/>
      <c r="B11" s="102" t="s">
        <v>1357</v>
      </c>
      <c r="C11" s="91"/>
      <c r="D11" s="116" t="s">
        <v>1358</v>
      </c>
      <c r="E11" s="117">
        <v>3</v>
      </c>
      <c r="F11" s="99" t="s">
        <v>1359</v>
      </c>
      <c r="G11" s="108" t="s">
        <v>1360</v>
      </c>
      <c r="H11" s="101" t="s">
        <v>1361</v>
      </c>
    </row>
  </sheetData>
  <mergeCells count="2">
    <mergeCell ref="B6:B7"/>
    <mergeCell ref="B8:B10"/>
  </mergeCells>
  <conditionalFormatting sqref="E6">
    <cfRule type="colorScale" priority="1">
      <colorScale>
        <cfvo type="num" val="1"/>
        <cfvo type="num" val="3"/>
        <cfvo type="num" val="5"/>
        <color theme="6" tint="-0.249977111117893"/>
        <color rgb="FFFFC000"/>
        <color rgb="FFC00000"/>
      </colorScale>
    </cfRule>
  </conditionalFormatting>
  <conditionalFormatting sqref="E7">
    <cfRule type="colorScale" priority="2">
      <colorScale>
        <cfvo type="num" val="1"/>
        <cfvo type="num" val="3"/>
        <cfvo type="num" val="5"/>
        <color theme="6" tint="-0.249977111117893"/>
        <color rgb="FFFFC000"/>
        <color rgb="FFC00000"/>
      </colorScale>
    </cfRule>
  </conditionalFormatting>
  <conditionalFormatting sqref="E10">
    <cfRule type="colorScale" priority="4">
      <colorScale>
        <cfvo type="num" val="1"/>
        <cfvo type="num" val="3"/>
        <cfvo type="num" val="5"/>
        <color theme="6" tint="-0.249977111117893"/>
        <color rgb="FFFFC000"/>
        <color rgb="FFC00000"/>
      </colorScale>
    </cfRule>
  </conditionalFormatting>
  <conditionalFormatting sqref="E11">
    <cfRule type="colorScale" priority="3">
      <colorScale>
        <cfvo type="num" val="1"/>
        <cfvo type="num" val="3"/>
        <cfvo type="num" val="5"/>
        <color theme="6" tint="-0.249977111117893"/>
        <color rgb="FFFFC000"/>
        <color rgb="FFC00000"/>
      </colorScale>
    </cfRule>
  </conditionalFormatting>
  <conditionalFormatting sqref="E8:E9">
    <cfRule type="colorScale" priority="6">
      <colorScale>
        <cfvo type="num" val="1"/>
        <cfvo type="num" val="3"/>
        <cfvo type="num" val="5"/>
        <color theme="6" tint="-0.249977111117893"/>
        <color rgb="FFFFC000"/>
        <color rgb="FFC00000"/>
      </colorScale>
    </cfRule>
  </conditionalFormatting>
  <dataValidations count="1">
    <dataValidation type="list" allowBlank="1" showInputMessage="1" showErrorMessage="1" sqref="E6:E11">
      <formula1>"1,2,3,4,5"</formula1>
    </dataValidation>
  </dataValidations>
  <pageMargins left="0.7" right="0.7" top="0.75" bottom="0.75" header="0.3" footer="0.3"/>
  <pageSetup paperSize="9" orientation="portrait"/>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G17"/>
  <sheetViews>
    <sheetView showGridLines="0" workbookViewId="0">
      <selection activeCell="G7" sqref="G7"/>
    </sheetView>
  </sheetViews>
  <sheetFormatPr defaultColWidth="9" defaultRowHeight="14.4" outlineLevelCol="6"/>
  <cols>
    <col min="1" max="1" width="0.12962962962963" customWidth="1"/>
    <col min="2" max="2" width="0.5" customWidth="1"/>
    <col min="3" max="3" width="7.5" customWidth="1"/>
    <col min="4" max="4" width="6.62962962962963" style="1" customWidth="1"/>
    <col min="5" max="5" width="8.12962962962963" customWidth="1"/>
    <col min="6" max="6" width="12.8796296296296" customWidth="1"/>
    <col min="7" max="7" width="70.25" customWidth="1"/>
  </cols>
  <sheetData>
    <row r="2" ht="16.2" spans="3:3">
      <c r="C2" s="58" t="s">
        <v>1362</v>
      </c>
    </row>
    <row r="3" ht="1.55" customHeight="1" spans="1:7">
      <c r="A3" s="59"/>
      <c r="B3" s="59"/>
      <c r="C3" s="59"/>
      <c r="D3" s="60"/>
      <c r="E3" s="59"/>
      <c r="F3" s="59"/>
      <c r="G3" s="59"/>
    </row>
    <row r="4" spans="1:7">
      <c r="A4" s="59"/>
      <c r="B4" s="59"/>
      <c r="C4" s="61" t="s">
        <v>479</v>
      </c>
      <c r="D4" s="61" t="s">
        <v>26</v>
      </c>
      <c r="E4" s="61" t="s">
        <v>397</v>
      </c>
      <c r="F4" s="62" t="s">
        <v>1363</v>
      </c>
      <c r="G4" s="62" t="s">
        <v>450</v>
      </c>
    </row>
    <row r="5" ht="28.55" customHeight="1" spans="1:7">
      <c r="A5" s="59"/>
      <c r="B5" s="59"/>
      <c r="C5" s="63">
        <v>43686</v>
      </c>
      <c r="D5" s="64">
        <v>1</v>
      </c>
      <c r="E5" s="64" t="s">
        <v>1364</v>
      </c>
      <c r="F5" s="65" t="s">
        <v>1365</v>
      </c>
      <c r="G5" s="66" t="s">
        <v>1366</v>
      </c>
    </row>
    <row r="6" ht="28.55" customHeight="1" spans="1:7">
      <c r="A6" s="59"/>
      <c r="B6" s="59"/>
      <c r="C6" s="63"/>
      <c r="D6" s="64">
        <v>3</v>
      </c>
      <c r="E6" s="64"/>
      <c r="F6" s="65" t="s">
        <v>43</v>
      </c>
      <c r="G6" s="66" t="s">
        <v>1367</v>
      </c>
    </row>
    <row r="7" spans="1:7">
      <c r="A7" s="59"/>
      <c r="B7" s="59"/>
      <c r="C7" s="63"/>
      <c r="D7" s="64">
        <v>2</v>
      </c>
      <c r="E7" s="64"/>
      <c r="F7" s="65" t="s">
        <v>63</v>
      </c>
      <c r="G7" s="67" t="s">
        <v>1368</v>
      </c>
    </row>
    <row r="8" spans="1:7">
      <c r="A8" s="59"/>
      <c r="B8" s="59"/>
      <c r="C8" s="63"/>
      <c r="D8" s="64">
        <v>4</v>
      </c>
      <c r="E8" s="64"/>
      <c r="F8" s="65" t="s">
        <v>1369</v>
      </c>
      <c r="G8" s="66" t="s">
        <v>1370</v>
      </c>
    </row>
    <row r="9" ht="21.25" customHeight="1" spans="1:7">
      <c r="A9" s="59"/>
      <c r="B9" s="59"/>
      <c r="C9" s="63"/>
      <c r="D9" s="64">
        <v>5</v>
      </c>
      <c r="E9" s="64"/>
      <c r="F9" s="65" t="s">
        <v>56</v>
      </c>
      <c r="G9" s="66" t="s">
        <v>1371</v>
      </c>
    </row>
    <row r="10" ht="29.25" customHeight="1" spans="1:7">
      <c r="A10" s="59"/>
      <c r="B10" s="59"/>
      <c r="C10" s="63"/>
      <c r="D10" s="64">
        <v>6</v>
      </c>
      <c r="E10" s="64"/>
      <c r="F10" s="68" t="s">
        <v>1372</v>
      </c>
      <c r="G10" s="69" t="s">
        <v>1373</v>
      </c>
    </row>
    <row r="11" ht="28.55" hidden="1" customHeight="1" outlineLevel="1" spans="3:7">
      <c r="C11" s="70">
        <v>43671</v>
      </c>
      <c r="D11" s="71">
        <v>1</v>
      </c>
      <c r="E11" s="71" t="s">
        <v>1364</v>
      </c>
      <c r="F11" s="72" t="s">
        <v>1365</v>
      </c>
      <c r="G11" s="73" t="s">
        <v>1366</v>
      </c>
    </row>
    <row r="12" ht="31.2" hidden="1" outlineLevel="1" spans="3:7">
      <c r="C12" s="70"/>
      <c r="D12" s="74">
        <v>2</v>
      </c>
      <c r="E12" s="74" t="s">
        <v>1364</v>
      </c>
      <c r="F12" s="75" t="s">
        <v>63</v>
      </c>
      <c r="G12" s="76" t="s">
        <v>1374</v>
      </c>
    </row>
    <row r="13" ht="28.55" hidden="1" customHeight="1" outlineLevel="1" spans="3:7">
      <c r="C13" s="70"/>
      <c r="D13" s="74">
        <v>3</v>
      </c>
      <c r="E13" s="74" t="s">
        <v>1364</v>
      </c>
      <c r="F13" s="75" t="s">
        <v>43</v>
      </c>
      <c r="G13" s="76" t="s">
        <v>1367</v>
      </c>
    </row>
    <row r="14" ht="28.55" hidden="1" customHeight="1" outlineLevel="1" spans="3:7">
      <c r="C14" s="70"/>
      <c r="D14" s="74">
        <v>4</v>
      </c>
      <c r="E14" s="74" t="s">
        <v>1364</v>
      </c>
      <c r="F14" s="75" t="s">
        <v>1369</v>
      </c>
      <c r="G14" s="76" t="s">
        <v>1370</v>
      </c>
    </row>
    <row r="15" ht="21.25" hidden="1" customHeight="1" outlineLevel="1" spans="3:7">
      <c r="C15" s="70"/>
      <c r="D15" s="74">
        <v>5</v>
      </c>
      <c r="E15" s="74" t="s">
        <v>1364</v>
      </c>
      <c r="F15" s="75" t="s">
        <v>56</v>
      </c>
      <c r="G15" s="76" t="s">
        <v>1371</v>
      </c>
    </row>
    <row r="16" ht="30.75" hidden="1" customHeight="1" outlineLevel="1" spans="3:7">
      <c r="C16" s="77"/>
      <c r="D16" s="74">
        <v>6</v>
      </c>
      <c r="E16" s="74" t="s">
        <v>43</v>
      </c>
      <c r="F16" s="78" t="s">
        <v>81</v>
      </c>
      <c r="G16" s="79" t="s">
        <v>1375</v>
      </c>
    </row>
    <row r="17" collapsed="1"/>
  </sheetData>
  <mergeCells count="3">
    <mergeCell ref="C5:C10"/>
    <mergeCell ref="C11:C16"/>
    <mergeCell ref="E5:E10"/>
  </mergeCells>
  <pageMargins left="0.7" right="0.7" top="0.75" bottom="0.75" header="0.3" footer="0.3"/>
  <pageSetup paperSize="9" orientation="portrait"/>
  <headerFooter/>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9:B12"/>
  <sheetViews>
    <sheetView showGridLines="0" workbookViewId="0">
      <selection activeCell="B17" sqref="B17"/>
    </sheetView>
  </sheetViews>
  <sheetFormatPr defaultColWidth="9" defaultRowHeight="14.4" outlineLevelCol="1"/>
  <cols>
    <col min="1" max="1" width="9" style="36"/>
    <col min="2" max="2" width="140.5" style="36" customWidth="1"/>
    <col min="3" max="16384" width="9" style="36"/>
  </cols>
  <sheetData>
    <row r="9" spans="2:2">
      <c r="B9" s="36" t="s">
        <v>1376</v>
      </c>
    </row>
    <row r="10" spans="2:2">
      <c r="B10" s="36" t="s">
        <v>1377</v>
      </c>
    </row>
    <row r="11" spans="2:2">
      <c r="B11" s="36" t="s">
        <v>1378</v>
      </c>
    </row>
    <row r="12" spans="2:2">
      <c r="B12" s="36" t="s">
        <v>1379</v>
      </c>
    </row>
  </sheetData>
  <pageMargins left="0.7" right="0.7" top="0.75" bottom="0.75" header="0.3" footer="0.3"/>
  <pageSetup paperSize="9" orientation="portrait"/>
  <headerFooter/>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C5:O23"/>
  <sheetViews>
    <sheetView showGridLines="0" zoomScale="115" zoomScaleNormal="115" workbookViewId="0">
      <pane xSplit="3" ySplit="7" topLeftCell="D8" activePane="bottomRight" state="frozen"/>
      <selection/>
      <selection pane="topRight"/>
      <selection pane="bottomLeft"/>
      <selection pane="bottomRight" activeCell="E11" sqref="E11"/>
    </sheetView>
  </sheetViews>
  <sheetFormatPr defaultColWidth="9" defaultRowHeight="14.4"/>
  <cols>
    <col min="1" max="1" width="8" style="36" customWidth="1"/>
    <col min="2" max="2" width="9" style="36" hidden="1" customWidth="1"/>
    <col min="3" max="3" width="13.8796296296296" style="37" customWidth="1"/>
    <col min="4" max="4" width="16.1296296296296" style="37" hidden="1" customWidth="1"/>
    <col min="5" max="5" width="13" style="36" customWidth="1"/>
    <col min="6" max="6" width="16.25" style="37" customWidth="1"/>
    <col min="7" max="7" width="11.75" style="37" customWidth="1"/>
    <col min="8" max="9" width="8.5" style="37" hidden="1" customWidth="1"/>
    <col min="10" max="10" width="11.75" style="37" customWidth="1"/>
    <col min="11" max="11" width="13" style="36" hidden="1" customWidth="1"/>
    <col min="12" max="12" width="9.12962962962963" style="37" hidden="1" customWidth="1"/>
    <col min="13" max="13" width="4.62962962962963" style="37" hidden="1" customWidth="1"/>
    <col min="14" max="14" width="5.37962962962963" style="36" hidden="1" customWidth="1"/>
    <col min="15" max="15" width="9" style="36" hidden="1" customWidth="1"/>
    <col min="16" max="16384" width="9" style="36"/>
  </cols>
  <sheetData>
    <row r="5" ht="16.2" spans="3:5">
      <c r="C5" s="38" t="s">
        <v>1380</v>
      </c>
      <c r="D5" s="38"/>
      <c r="E5" s="38"/>
    </row>
    <row r="6" ht="14.95" customHeight="1" spans="3:12">
      <c r="C6" s="39"/>
      <c r="D6" s="39"/>
      <c r="E6" s="37" t="s">
        <v>1381</v>
      </c>
      <c r="F6" s="37" t="s">
        <v>1381</v>
      </c>
      <c r="G6" s="37" t="s">
        <v>1382</v>
      </c>
      <c r="K6" s="37" t="s">
        <v>1383</v>
      </c>
      <c r="L6" s="37" t="s">
        <v>1383</v>
      </c>
    </row>
    <row r="7" ht="16.2" spans="3:15">
      <c r="C7" s="40" t="s">
        <v>1384</v>
      </c>
      <c r="D7" s="40" t="s">
        <v>1385</v>
      </c>
      <c r="E7" s="41" t="s">
        <v>1386</v>
      </c>
      <c r="F7" s="41" t="s">
        <v>1387</v>
      </c>
      <c r="G7" s="42" t="s">
        <v>1388</v>
      </c>
      <c r="H7" s="41" t="s">
        <v>1073</v>
      </c>
      <c r="I7" s="41" t="s">
        <v>1389</v>
      </c>
      <c r="K7" s="41" t="s">
        <v>1390</v>
      </c>
      <c r="L7" s="42" t="s">
        <v>1391</v>
      </c>
      <c r="M7" s="41" t="s">
        <v>1392</v>
      </c>
      <c r="N7" s="42" t="s">
        <v>1393</v>
      </c>
      <c r="O7" s="41" t="s">
        <v>1394</v>
      </c>
    </row>
    <row r="8" ht="24.8" customHeight="1" spans="3:15">
      <c r="C8" s="43" t="s">
        <v>1395</v>
      </c>
      <c r="D8" s="43"/>
      <c r="E8" s="44" t="s">
        <v>39</v>
      </c>
      <c r="F8" s="44" t="s">
        <v>39</v>
      </c>
      <c r="G8" s="45" t="s">
        <v>466</v>
      </c>
      <c r="H8" s="46"/>
      <c r="I8" s="46"/>
      <c r="J8" s="37" t="s">
        <v>1381</v>
      </c>
      <c r="K8" s="55" t="s">
        <v>1396</v>
      </c>
      <c r="L8" s="55" t="s">
        <v>1396</v>
      </c>
      <c r="M8" s="55"/>
      <c r="N8" s="55"/>
      <c r="O8" s="55"/>
    </row>
    <row r="9" ht="24.8" customHeight="1" spans="3:15">
      <c r="C9" s="43" t="s">
        <v>1397</v>
      </c>
      <c r="D9" s="43"/>
      <c r="E9" s="44" t="s">
        <v>39</v>
      </c>
      <c r="F9" s="47" t="s">
        <v>1398</v>
      </c>
      <c r="G9" s="45" t="s">
        <v>466</v>
      </c>
      <c r="H9" s="43">
        <v>45</v>
      </c>
      <c r="I9" s="56">
        <v>43646</v>
      </c>
      <c r="J9" s="37" t="s">
        <v>1399</v>
      </c>
      <c r="K9" s="45" t="s">
        <v>466</v>
      </c>
      <c r="L9" s="55" t="s">
        <v>1396</v>
      </c>
      <c r="M9" s="45"/>
      <c r="N9" s="55"/>
      <c r="O9" s="45"/>
    </row>
    <row r="10" ht="32.3" customHeight="1" spans="3:15">
      <c r="C10" s="48" t="s">
        <v>1400</v>
      </c>
      <c r="D10" s="48"/>
      <c r="E10" s="44" t="s">
        <v>39</v>
      </c>
      <c r="F10" s="44" t="s">
        <v>39</v>
      </c>
      <c r="G10" s="45" t="s">
        <v>466</v>
      </c>
      <c r="H10" s="43"/>
      <c r="I10" s="56"/>
      <c r="J10" s="57" t="s">
        <v>1401</v>
      </c>
      <c r="K10" s="45" t="s">
        <v>466</v>
      </c>
      <c r="L10" s="43" t="s">
        <v>466</v>
      </c>
      <c r="M10" s="45"/>
      <c r="N10" s="43"/>
      <c r="O10" s="45"/>
    </row>
    <row r="11" ht="24.8" customHeight="1" spans="3:15">
      <c r="C11" s="43" t="s">
        <v>1402</v>
      </c>
      <c r="D11" s="43" t="s">
        <v>466</v>
      </c>
      <c r="E11" s="49">
        <v>43649</v>
      </c>
      <c r="F11" s="50" t="s">
        <v>466</v>
      </c>
      <c r="G11" s="45" t="s">
        <v>466</v>
      </c>
      <c r="H11" s="43">
        <v>10</v>
      </c>
      <c r="I11" s="56" t="e">
        <f>#REF!+#REF!</f>
        <v>#REF!</v>
      </c>
      <c r="J11" s="37" t="s">
        <v>1403</v>
      </c>
      <c r="K11" s="45" t="s">
        <v>466</v>
      </c>
      <c r="L11" s="45" t="s">
        <v>466</v>
      </c>
      <c r="M11" s="45"/>
      <c r="N11" s="45"/>
      <c r="O11" s="45"/>
    </row>
    <row r="12" ht="23.95" customHeight="1" spans="3:15">
      <c r="C12" s="48" t="s">
        <v>1404</v>
      </c>
      <c r="D12" s="48"/>
      <c r="E12" s="50" t="s">
        <v>1405</v>
      </c>
      <c r="F12" s="50" t="s">
        <v>1405</v>
      </c>
      <c r="G12" s="50" t="s">
        <v>1405</v>
      </c>
      <c r="H12" s="51"/>
      <c r="I12" s="51"/>
      <c r="J12" s="37" t="s">
        <v>1406</v>
      </c>
      <c r="K12" s="55" t="s">
        <v>1396</v>
      </c>
      <c r="L12" s="55" t="s">
        <v>1396</v>
      </c>
      <c r="M12" s="55"/>
      <c r="N12" s="55"/>
      <c r="O12" s="55"/>
    </row>
    <row r="13" ht="25.2" spans="4:7">
      <c r="D13" s="52" t="s">
        <v>1407</v>
      </c>
      <c r="E13" s="33"/>
      <c r="F13" s="53" t="s">
        <v>1408</v>
      </c>
      <c r="G13" s="32"/>
    </row>
    <row r="14" ht="25.2" spans="4:7">
      <c r="D14" s="52" t="s">
        <v>1409</v>
      </c>
      <c r="E14" s="33"/>
      <c r="F14" s="53" t="s">
        <v>1410</v>
      </c>
      <c r="G14" s="32"/>
    </row>
    <row r="15" spans="4:7">
      <c r="D15" s="32"/>
      <c r="E15" s="33"/>
      <c r="F15" s="53" t="s">
        <v>1411</v>
      </c>
      <c r="G15" s="32"/>
    </row>
    <row r="16" ht="38.4" spans="4:7">
      <c r="D16" s="32"/>
      <c r="E16" s="33"/>
      <c r="F16" s="52" t="s">
        <v>1412</v>
      </c>
      <c r="G16" s="32"/>
    </row>
    <row r="21" spans="3:4">
      <c r="C21" s="54"/>
      <c r="D21" s="54"/>
    </row>
    <row r="22" spans="3:4">
      <c r="C22" s="54"/>
      <c r="D22" s="54"/>
    </row>
    <row r="23" spans="3:4">
      <c r="C23" s="54"/>
      <c r="D23" s="54"/>
    </row>
  </sheetData>
  <mergeCells count="1">
    <mergeCell ref="C5:E5"/>
  </mergeCells>
  <pageMargins left="0.7" right="0.7" top="0.75" bottom="0.75" header="0.3" footer="0.3"/>
  <pageSetup paperSize="9" orientation="portrait"/>
  <headerFooter/>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D2:O11"/>
  <sheetViews>
    <sheetView showGridLines="0" zoomScale="115" zoomScaleNormal="115" workbookViewId="0">
      <selection activeCell="G8" sqref="G8:G9"/>
    </sheetView>
  </sheetViews>
  <sheetFormatPr defaultColWidth="9" defaultRowHeight="14.4"/>
  <cols>
    <col min="1" max="1" width="1.75" customWidth="1"/>
    <col min="2" max="3" width="9" hidden="1" customWidth="1"/>
    <col min="5" max="5" width="17" customWidth="1"/>
    <col min="6" max="6" width="9.12962962962963" style="1" customWidth="1"/>
    <col min="7" max="7" width="11.25" style="2" customWidth="1"/>
    <col min="8" max="8" width="7" style="2" customWidth="1"/>
    <col min="9" max="10" width="4.37962962962963" style="2" customWidth="1"/>
    <col min="11" max="11" width="6" style="2" customWidth="1"/>
    <col min="12" max="12" width="13.5" customWidth="1"/>
    <col min="13" max="13" width="9" style="2"/>
    <col min="15" max="15" width="15" customWidth="1"/>
  </cols>
  <sheetData>
    <row r="2" ht="18" spans="4:11">
      <c r="D2" s="3" t="s">
        <v>1413</v>
      </c>
      <c r="E2" s="3"/>
      <c r="F2" s="3"/>
      <c r="G2" s="3"/>
      <c r="H2" s="3"/>
      <c r="I2" s="3"/>
      <c r="J2" s="3"/>
      <c r="K2" s="3"/>
    </row>
    <row r="3" ht="3.75" customHeight="1"/>
    <row r="4" ht="23.95" customHeight="1" spans="4:15">
      <c r="D4" s="4" t="s">
        <v>1414</v>
      </c>
      <c r="E4" s="4" t="s">
        <v>450</v>
      </c>
      <c r="F4" s="5" t="s">
        <v>1415</v>
      </c>
      <c r="G4" s="6" t="s">
        <v>1389</v>
      </c>
      <c r="H4" s="7" t="s">
        <v>63</v>
      </c>
      <c r="I4" s="7" t="s">
        <v>43</v>
      </c>
      <c r="J4" s="7" t="s">
        <v>56</v>
      </c>
      <c r="K4" s="7"/>
      <c r="N4" s="32" t="s">
        <v>1416</v>
      </c>
      <c r="O4" s="33" t="s">
        <v>1417</v>
      </c>
    </row>
    <row r="5" ht="29.25" customHeight="1" spans="4:15">
      <c r="D5" s="8" t="s">
        <v>1418</v>
      </c>
      <c r="E5" s="9" t="s">
        <v>1419</v>
      </c>
      <c r="F5" s="10"/>
      <c r="G5" s="11">
        <v>43646</v>
      </c>
      <c r="H5" s="12"/>
      <c r="I5" s="12"/>
      <c r="J5" s="12"/>
      <c r="K5" s="12"/>
      <c r="N5" s="34" t="s">
        <v>1420</v>
      </c>
      <c r="O5" s="33" t="s">
        <v>1421</v>
      </c>
    </row>
    <row r="6" ht="71.4" spans="4:15">
      <c r="D6" s="13"/>
      <c r="E6" s="14" t="s">
        <v>1422</v>
      </c>
      <c r="F6" s="15">
        <v>45</v>
      </c>
      <c r="G6" s="16">
        <f>G5+F6</f>
        <v>43691</v>
      </c>
      <c r="H6" s="17"/>
      <c r="I6" s="17"/>
      <c r="J6" s="17"/>
      <c r="K6" s="17"/>
      <c r="L6" s="35" t="s">
        <v>1423</v>
      </c>
      <c r="N6" s="32"/>
      <c r="O6" s="33" t="s">
        <v>1424</v>
      </c>
    </row>
    <row r="7" ht="29.25" customHeight="1" spans="4:15">
      <c r="D7" s="13"/>
      <c r="E7" s="18" t="s">
        <v>1425</v>
      </c>
      <c r="F7" s="15">
        <v>10</v>
      </c>
      <c r="G7" s="19">
        <f>G6+F7</f>
        <v>43701</v>
      </c>
      <c r="H7" s="17"/>
      <c r="I7" s="17"/>
      <c r="J7" s="17"/>
      <c r="K7" s="17"/>
      <c r="N7" s="32"/>
      <c r="O7" s="33" t="s">
        <v>1426</v>
      </c>
    </row>
    <row r="8" ht="29.25" customHeight="1" spans="4:15">
      <c r="D8" s="13"/>
      <c r="E8" s="18" t="s">
        <v>1427</v>
      </c>
      <c r="F8" s="20">
        <v>15</v>
      </c>
      <c r="G8" s="21">
        <f>G7+F8</f>
        <v>43716</v>
      </c>
      <c r="H8" s="12"/>
      <c r="I8" s="12"/>
      <c r="J8" s="12"/>
      <c r="K8" s="12"/>
      <c r="M8" s="32"/>
      <c r="N8" s="33"/>
      <c r="O8" s="33"/>
    </row>
    <row r="9" ht="29.25" customHeight="1" spans="4:11">
      <c r="D9" s="13"/>
      <c r="E9" s="22" t="s">
        <v>1428</v>
      </c>
      <c r="F9" s="23"/>
      <c r="G9" s="24"/>
      <c r="H9" s="12"/>
      <c r="I9" s="12"/>
      <c r="J9" s="12"/>
      <c r="K9" s="12"/>
    </row>
    <row r="10" ht="29.25" customHeight="1" spans="4:11">
      <c r="D10" s="25"/>
      <c r="E10" s="26" t="s">
        <v>1429</v>
      </c>
      <c r="F10" s="27">
        <f>SUM(F6:F9)</f>
        <v>70</v>
      </c>
      <c r="G10" s="28"/>
      <c r="H10" s="29"/>
      <c r="I10" s="29"/>
      <c r="J10" s="29"/>
      <c r="K10" s="29"/>
    </row>
    <row r="11" ht="29.25" customHeight="1" spans="4:11">
      <c r="D11" s="4" t="s">
        <v>1430</v>
      </c>
      <c r="E11" s="22" t="s">
        <v>1431</v>
      </c>
      <c r="F11" s="27">
        <v>60</v>
      </c>
      <c r="G11" s="30">
        <f>G8+F11</f>
        <v>43776</v>
      </c>
      <c r="H11" s="31"/>
      <c r="I11" s="31"/>
      <c r="J11" s="31"/>
      <c r="K11" s="31"/>
    </row>
  </sheetData>
  <mergeCells count="4">
    <mergeCell ref="D2:G2"/>
    <mergeCell ref="D5:D10"/>
    <mergeCell ref="F8:F9"/>
    <mergeCell ref="G8:G9"/>
  </mergeCells>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L216"/>
  <sheetViews>
    <sheetView showGridLines="0" zoomScale="115" zoomScaleNormal="115" topLeftCell="A92" workbookViewId="0">
      <selection activeCell="C95" sqref="C95"/>
    </sheetView>
  </sheetViews>
  <sheetFormatPr defaultColWidth="9" defaultRowHeight="13.2"/>
  <cols>
    <col min="1" max="1" width="2.75" style="678" customWidth="1"/>
    <col min="2" max="2" width="3.5" style="679" customWidth="1"/>
    <col min="3" max="3" width="45.9722222222222" style="680" customWidth="1"/>
    <col min="4" max="16384" width="9" style="680"/>
  </cols>
  <sheetData>
    <row r="2" spans="2:3">
      <c r="B2" s="681" t="s">
        <v>98</v>
      </c>
      <c r="C2" s="681"/>
    </row>
    <row r="3" hidden="1" spans="2:3">
      <c r="B3" s="682" t="s">
        <v>26</v>
      </c>
      <c r="C3" s="683" t="s">
        <v>99</v>
      </c>
    </row>
    <row r="4" hidden="1" spans="2:5">
      <c r="B4" s="684">
        <v>1</v>
      </c>
      <c r="C4" s="685" t="s">
        <v>100</v>
      </c>
      <c r="E4" s="680" t="s">
        <v>101</v>
      </c>
    </row>
    <row r="5" hidden="1" spans="2:5">
      <c r="B5" s="684">
        <v>2</v>
      </c>
      <c r="C5" s="66" t="s">
        <v>102</v>
      </c>
      <c r="E5" s="680" t="s">
        <v>103</v>
      </c>
    </row>
    <row r="6" hidden="1" spans="2:5">
      <c r="B6" s="684">
        <v>3</v>
      </c>
      <c r="C6" s="685" t="s">
        <v>104</v>
      </c>
      <c r="E6" s="680" t="s">
        <v>105</v>
      </c>
    </row>
    <row r="7" hidden="1" spans="2:6">
      <c r="B7" s="684">
        <v>4</v>
      </c>
      <c r="C7" s="685" t="s">
        <v>106</v>
      </c>
      <c r="F7" s="680" t="s">
        <v>107</v>
      </c>
    </row>
    <row r="8" hidden="1" spans="5:5">
      <c r="E8" s="680" t="s">
        <v>108</v>
      </c>
    </row>
    <row r="9" hidden="1" spans="5:5">
      <c r="E9" s="680" t="s">
        <v>109</v>
      </c>
    </row>
    <row r="10" hidden="1" spans="5:5">
      <c r="E10" s="680" t="s">
        <v>110</v>
      </c>
    </row>
    <row r="11" hidden="1" spans="5:5">
      <c r="E11" s="680" t="s">
        <v>111</v>
      </c>
    </row>
    <row r="12" hidden="1" spans="5:5">
      <c r="E12" s="680" t="s">
        <v>112</v>
      </c>
    </row>
    <row r="13" hidden="1"/>
    <row r="14" hidden="1" spans="5:5">
      <c r="E14" s="680" t="s">
        <v>113</v>
      </c>
    </row>
    <row r="15" hidden="1" spans="5:5">
      <c r="E15" s="680" t="s">
        <v>114</v>
      </c>
    </row>
    <row r="16" hidden="1" spans="5:5">
      <c r="E16" s="680" t="s">
        <v>115</v>
      </c>
    </row>
    <row r="17" hidden="1" spans="5:5">
      <c r="E17" s="680" t="s">
        <v>116</v>
      </c>
    </row>
    <row r="18" hidden="1" spans="5:5">
      <c r="E18" s="680" t="s">
        <v>117</v>
      </c>
    </row>
    <row r="19" hidden="1" spans="5:5">
      <c r="E19" s="680" t="s">
        <v>118</v>
      </c>
    </row>
    <row r="20" hidden="1" spans="5:5">
      <c r="E20" s="680" t="s">
        <v>119</v>
      </c>
    </row>
    <row r="21" hidden="1" spans="5:5">
      <c r="E21" s="680" t="s">
        <v>120</v>
      </c>
    </row>
    <row r="22" hidden="1" spans="5:5">
      <c r="E22" s="680" t="s">
        <v>121</v>
      </c>
    </row>
    <row r="23" hidden="1" spans="5:5">
      <c r="E23" s="680" t="s">
        <v>122</v>
      </c>
    </row>
    <row r="24" hidden="1" spans="2:3">
      <c r="B24" s="682" t="s">
        <v>26</v>
      </c>
      <c r="C24" s="683" t="s">
        <v>123</v>
      </c>
    </row>
    <row r="25" hidden="1" spans="2:3">
      <c r="B25" s="684">
        <v>1</v>
      </c>
      <c r="C25" s="685" t="s">
        <v>124</v>
      </c>
    </row>
    <row r="26" hidden="1" spans="2:3">
      <c r="B26" s="684">
        <v>2</v>
      </c>
      <c r="C26" s="66" t="s">
        <v>125</v>
      </c>
    </row>
    <row r="27" hidden="1" spans="2:3">
      <c r="B27" s="684">
        <v>3</v>
      </c>
      <c r="C27" s="685" t="s">
        <v>126</v>
      </c>
    </row>
    <row r="28" hidden="1" spans="2:3">
      <c r="B28" s="684">
        <v>4</v>
      </c>
      <c r="C28" s="685"/>
    </row>
    <row r="29" hidden="1" spans="2:5">
      <c r="B29" s="682" t="s">
        <v>26</v>
      </c>
      <c r="C29" s="683" t="s">
        <v>127</v>
      </c>
      <c r="E29" s="680" t="s">
        <v>128</v>
      </c>
    </row>
    <row r="30" hidden="1" spans="2:6">
      <c r="B30" s="684">
        <v>1</v>
      </c>
      <c r="C30" s="685" t="s">
        <v>129</v>
      </c>
      <c r="F30" s="686" t="s">
        <v>130</v>
      </c>
    </row>
    <row r="31" hidden="1" spans="2:6">
      <c r="B31" s="684">
        <v>2</v>
      </c>
      <c r="C31" s="66" t="s">
        <v>131</v>
      </c>
      <c r="F31" s="686" t="s">
        <v>132</v>
      </c>
    </row>
    <row r="32" hidden="1" spans="2:5">
      <c r="B32" s="684">
        <v>3</v>
      </c>
      <c r="C32" s="685" t="s">
        <v>133</v>
      </c>
      <c r="E32" s="680" t="s">
        <v>134</v>
      </c>
    </row>
    <row r="33" hidden="1" spans="2:6">
      <c r="B33" s="684">
        <v>4</v>
      </c>
      <c r="C33" s="685"/>
      <c r="F33" s="686" t="s">
        <v>135</v>
      </c>
    </row>
    <row r="34" hidden="1" spans="5:5">
      <c r="E34" s="680" t="s">
        <v>136</v>
      </c>
    </row>
    <row r="35" hidden="1" spans="5:5">
      <c r="E35" s="680" t="s">
        <v>137</v>
      </c>
    </row>
    <row r="36" hidden="1" spans="5:5">
      <c r="E36" s="680" t="s">
        <v>138</v>
      </c>
    </row>
    <row r="37" hidden="1" spans="5:5">
      <c r="E37" s="680" t="s">
        <v>139</v>
      </c>
    </row>
    <row r="38" hidden="1" spans="5:5">
      <c r="E38" s="680" t="s">
        <v>140</v>
      </c>
    </row>
    <row r="39" hidden="1" spans="5:5">
      <c r="E39" s="680" t="s">
        <v>141</v>
      </c>
    </row>
    <row r="40" hidden="1"/>
    <row r="41" hidden="1" spans="5:5">
      <c r="E41" s="680" t="s">
        <v>142</v>
      </c>
    </row>
    <row r="42" hidden="1" spans="5:5">
      <c r="E42" s="680" t="s">
        <v>143</v>
      </c>
    </row>
    <row r="43" hidden="1" spans="5:5">
      <c r="E43" s="680" t="s">
        <v>144</v>
      </c>
    </row>
    <row r="44" hidden="1" spans="2:3">
      <c r="B44" s="682" t="s">
        <v>26</v>
      </c>
      <c r="C44" s="683" t="s">
        <v>145</v>
      </c>
    </row>
    <row r="45" ht="15" hidden="1" spans="2:5">
      <c r="B45" s="684">
        <v>1</v>
      </c>
      <c r="C45" s="685" t="s">
        <v>146</v>
      </c>
      <c r="E45" s="687" t="s">
        <v>147</v>
      </c>
    </row>
    <row r="46" ht="15" hidden="1" spans="2:5">
      <c r="B46" s="684">
        <v>2</v>
      </c>
      <c r="C46" s="66" t="s">
        <v>129</v>
      </c>
      <c r="E46" s="688" t="s">
        <v>148</v>
      </c>
    </row>
    <row r="47" ht="15" hidden="1" spans="2:5">
      <c r="B47" s="684">
        <v>3</v>
      </c>
      <c r="C47" s="66" t="s">
        <v>133</v>
      </c>
      <c r="E47" s="688" t="s">
        <v>149</v>
      </c>
    </row>
    <row r="48" ht="15" hidden="1" spans="2:5">
      <c r="B48" s="684">
        <v>4</v>
      </c>
      <c r="C48" s="685"/>
      <c r="E48" s="688" t="s">
        <v>150</v>
      </c>
    </row>
    <row r="49" hidden="1"/>
    <row r="50" hidden="1" spans="5:5">
      <c r="E50" s="680" t="s">
        <v>151</v>
      </c>
    </row>
    <row r="51" hidden="1" spans="5:5">
      <c r="E51" s="680" t="s">
        <v>152</v>
      </c>
    </row>
    <row r="52" hidden="1" spans="5:5">
      <c r="E52" s="680" t="s">
        <v>153</v>
      </c>
    </row>
    <row r="53" hidden="1"/>
    <row r="54" hidden="1" spans="5:5">
      <c r="E54" s="680" t="s">
        <v>154</v>
      </c>
    </row>
    <row r="55" hidden="1" spans="5:5">
      <c r="E55" s="680" t="s">
        <v>155</v>
      </c>
    </row>
    <row r="56" hidden="1" spans="5:5">
      <c r="E56" s="680" t="s">
        <v>156</v>
      </c>
    </row>
    <row r="57" hidden="1"/>
    <row r="58" hidden="1" spans="5:5">
      <c r="E58" s="680" t="s">
        <v>157</v>
      </c>
    </row>
    <row r="59" hidden="1" spans="5:5">
      <c r="E59" s="680" t="s">
        <v>158</v>
      </c>
    </row>
    <row r="60" hidden="1" spans="5:5">
      <c r="E60" s="680" t="s">
        <v>159</v>
      </c>
    </row>
    <row r="61" spans="2:3">
      <c r="B61" s="682" t="s">
        <v>26</v>
      </c>
      <c r="C61" s="683" t="s">
        <v>160</v>
      </c>
    </row>
    <row r="62" spans="2:5">
      <c r="B62" s="684">
        <v>1</v>
      </c>
      <c r="C62" s="685" t="s">
        <v>161</v>
      </c>
      <c r="E62" s="680" t="s">
        <v>162</v>
      </c>
    </row>
    <row r="63" spans="2:5">
      <c r="B63" s="684">
        <v>2</v>
      </c>
      <c r="C63" s="66" t="s">
        <v>163</v>
      </c>
      <c r="E63" s="680" t="s">
        <v>164</v>
      </c>
    </row>
    <row r="64" spans="2:5">
      <c r="B64" s="684">
        <v>3</v>
      </c>
      <c r="C64" s="66" t="s">
        <v>165</v>
      </c>
      <c r="E64" s="680" t="s">
        <v>166</v>
      </c>
    </row>
    <row r="65" spans="2:3">
      <c r="B65" s="684"/>
      <c r="C65" s="685"/>
    </row>
    <row r="66" spans="5:5">
      <c r="E66" s="680" t="s">
        <v>167</v>
      </c>
    </row>
    <row r="67" spans="6:6">
      <c r="F67" s="680" t="s">
        <v>168</v>
      </c>
    </row>
    <row r="68" spans="7:7">
      <c r="G68" s="686" t="s">
        <v>169</v>
      </c>
    </row>
    <row r="69" spans="6:6">
      <c r="F69" s="680" t="s">
        <v>170</v>
      </c>
    </row>
    <row r="70" spans="7:7">
      <c r="G70" s="686" t="s">
        <v>171</v>
      </c>
    </row>
    <row r="71" spans="6:6">
      <c r="F71" s="680" t="s">
        <v>172</v>
      </c>
    </row>
    <row r="72" spans="7:7">
      <c r="G72" s="686" t="s">
        <v>173</v>
      </c>
    </row>
    <row r="74" spans="5:5">
      <c r="E74" s="680" t="s">
        <v>174</v>
      </c>
    </row>
    <row r="75" spans="6:6">
      <c r="F75" s="680" t="s">
        <v>175</v>
      </c>
    </row>
    <row r="76" spans="7:7">
      <c r="G76" s="680" t="s">
        <v>176</v>
      </c>
    </row>
    <row r="77" spans="6:6">
      <c r="F77" s="680" t="s">
        <v>177</v>
      </c>
    </row>
    <row r="78" spans="6:6">
      <c r="F78" s="680" t="s">
        <v>178</v>
      </c>
    </row>
    <row r="79" spans="7:7">
      <c r="G79" s="680" t="s">
        <v>179</v>
      </c>
    </row>
    <row r="80" spans="7:7">
      <c r="G80" s="680" t="s">
        <v>180</v>
      </c>
    </row>
    <row r="81" spans="7:7">
      <c r="G81" s="680" t="s">
        <v>181</v>
      </c>
    </row>
    <row r="82" spans="7:7">
      <c r="G82" s="689" t="s">
        <v>182</v>
      </c>
    </row>
    <row r="83" spans="8:8">
      <c r="H83" s="680" t="s">
        <v>183</v>
      </c>
    </row>
    <row r="84" spans="7:7">
      <c r="G84" s="680" t="s">
        <v>184</v>
      </c>
    </row>
    <row r="86" spans="5:5">
      <c r="E86" s="680" t="s">
        <v>185</v>
      </c>
    </row>
    <row r="88" spans="7:7">
      <c r="G88" s="680" t="s">
        <v>186</v>
      </c>
    </row>
    <row r="89" spans="7:7">
      <c r="G89" s="680" t="s">
        <v>187</v>
      </c>
    </row>
    <row r="90" spans="8:8">
      <c r="H90" s="680" t="s">
        <v>188</v>
      </c>
    </row>
    <row r="91" spans="8:8">
      <c r="H91" s="680" t="s">
        <v>189</v>
      </c>
    </row>
    <row r="92" spans="8:8">
      <c r="H92" s="680" t="s">
        <v>190</v>
      </c>
    </row>
    <row r="93" spans="8:12">
      <c r="H93" s="680" t="s">
        <v>191</v>
      </c>
      <c r="L93" s="689" t="s">
        <v>192</v>
      </c>
    </row>
    <row r="94" spans="2:3">
      <c r="B94" s="682" t="s">
        <v>26</v>
      </c>
      <c r="C94" s="683" t="s">
        <v>193</v>
      </c>
    </row>
    <row r="95" spans="2:3">
      <c r="B95" s="684">
        <v>1</v>
      </c>
      <c r="C95" s="685" t="s">
        <v>194</v>
      </c>
    </row>
    <row r="96" ht="26.4" spans="2:3">
      <c r="B96" s="684">
        <v>2</v>
      </c>
      <c r="C96" s="66" t="s">
        <v>195</v>
      </c>
    </row>
    <row r="97" spans="2:3">
      <c r="B97" s="684">
        <v>3</v>
      </c>
      <c r="C97" s="66" t="s">
        <v>196</v>
      </c>
    </row>
    <row r="98" ht="92.4" spans="2:3">
      <c r="B98" s="684"/>
      <c r="C98" s="66" t="s">
        <v>197</v>
      </c>
    </row>
    <row r="104" spans="6:6">
      <c r="F104" s="680" t="s">
        <v>198</v>
      </c>
    </row>
    <row r="105" spans="6:6">
      <c r="F105" s="680" t="s">
        <v>199</v>
      </c>
    </row>
    <row r="120" spans="6:6">
      <c r="F120" s="680" t="s">
        <v>200</v>
      </c>
    </row>
    <row r="139" spans="6:6">
      <c r="F139" s="680" t="s">
        <v>201</v>
      </c>
    </row>
    <row r="167" spans="6:6">
      <c r="F167" s="680" t="s">
        <v>202</v>
      </c>
    </row>
    <row r="203" spans="2:3">
      <c r="B203" s="682" t="s">
        <v>26</v>
      </c>
      <c r="C203" s="683" t="s">
        <v>203</v>
      </c>
    </row>
    <row r="204" spans="2:3">
      <c r="B204" s="684">
        <v>1</v>
      </c>
      <c r="C204" s="685" t="s">
        <v>204</v>
      </c>
    </row>
    <row r="205" ht="26.4" spans="2:3">
      <c r="B205" s="684">
        <v>2</v>
      </c>
      <c r="C205" s="66" t="s">
        <v>205</v>
      </c>
    </row>
    <row r="206" spans="2:7">
      <c r="B206" s="684">
        <v>3</v>
      </c>
      <c r="C206" s="66" t="s">
        <v>206</v>
      </c>
      <c r="G206" s="680" t="s">
        <v>207</v>
      </c>
    </row>
    <row r="207" spans="2:7">
      <c r="B207" s="684">
        <v>4</v>
      </c>
      <c r="C207" s="66" t="s">
        <v>208</v>
      </c>
      <c r="G207" s="680" t="s">
        <v>209</v>
      </c>
    </row>
    <row r="208" spans="7:7">
      <c r="G208" s="680" t="s">
        <v>210</v>
      </c>
    </row>
    <row r="209" spans="7:7">
      <c r="G209" s="680" t="s">
        <v>211</v>
      </c>
    </row>
    <row r="210" spans="7:7">
      <c r="G210" s="680" t="s">
        <v>212</v>
      </c>
    </row>
    <row r="211" spans="7:7">
      <c r="G211" s="680" t="s">
        <v>213</v>
      </c>
    </row>
    <row r="212" spans="7:7">
      <c r="G212" s="680" t="s">
        <v>214</v>
      </c>
    </row>
    <row r="213" spans="7:7">
      <c r="G213" s="680" t="s">
        <v>215</v>
      </c>
    </row>
    <row r="214" spans="7:7">
      <c r="G214" s="680" t="s">
        <v>216</v>
      </c>
    </row>
    <row r="215" spans="7:7">
      <c r="G215" s="680" t="s">
        <v>217</v>
      </c>
    </row>
    <row r="216" spans="7:7">
      <c r="G216" s="680" t="s">
        <v>218</v>
      </c>
    </row>
  </sheetData>
  <mergeCells count="1">
    <mergeCell ref="B2:C2"/>
  </mergeCells>
  <pageMargins left="0.7" right="0.7"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Z206"/>
  <sheetViews>
    <sheetView showGridLines="0" tabSelected="1" topLeftCell="T420" workbookViewId="0">
      <selection activeCell="AA187" sqref="AA187"/>
    </sheetView>
  </sheetViews>
  <sheetFormatPr defaultColWidth="9" defaultRowHeight="15"/>
  <cols>
    <col min="1" max="1" width="5.12962962962963" style="118" customWidth="1"/>
    <col min="2" max="2" width="2.22222222222222" style="251" customWidth="1"/>
    <col min="3" max="3" width="35.5555555555556" style="118" customWidth="1"/>
    <col min="4" max="4" width="32.2222222222222" style="118" customWidth="1"/>
    <col min="5" max="5" width="4.5" style="118" customWidth="1"/>
    <col min="6" max="6" width="9" style="118"/>
    <col min="7" max="7" width="10.6296296296296" style="118" customWidth="1"/>
    <col min="8" max="8" width="17.8888888888889" style="118" customWidth="1"/>
    <col min="9" max="9" width="5.44444444444444" style="118" customWidth="1"/>
    <col min="10" max="10" width="24" style="118" customWidth="1"/>
    <col min="11" max="11" width="4" style="118" customWidth="1"/>
    <col min="12" max="12" width="9.33333333333333" style="118" customWidth="1"/>
    <col min="13" max="13" width="8.88888888888889" style="118" customWidth="1"/>
    <col min="14" max="14" width="7.22222222222222" style="118" customWidth="1"/>
    <col min="15" max="22" width="9" style="118"/>
    <col min="23" max="23" width="9.44444444444444" style="118"/>
    <col min="24" max="24" width="14.3333333333333" style="118"/>
    <col min="25" max="25" width="9" style="118"/>
    <col min="26" max="26" width="14.3333333333333" style="118"/>
    <col min="27" max="16384" width="9" style="118"/>
  </cols>
  <sheetData>
    <row r="2" ht="15.6" spans="2:4">
      <c r="B2" s="253" t="s">
        <v>219</v>
      </c>
      <c r="C2" s="253"/>
      <c r="D2" s="254"/>
    </row>
    <row r="3" spans="2:4">
      <c r="B3" s="256"/>
      <c r="C3" s="256" t="s">
        <v>220</v>
      </c>
      <c r="D3" s="256" t="s">
        <v>221</v>
      </c>
    </row>
    <row r="4" customHeight="1" spans="2:4">
      <c r="B4" s="257"/>
      <c r="C4" s="257" t="s">
        <v>222</v>
      </c>
      <c r="D4" s="259" t="s">
        <v>223</v>
      </c>
    </row>
    <row r="5" customHeight="1" spans="2:4">
      <c r="B5" s="257"/>
      <c r="C5" s="257" t="s">
        <v>224</v>
      </c>
      <c r="D5" s="259" t="s">
        <v>225</v>
      </c>
    </row>
    <row r="6" customHeight="1" spans="2:4">
      <c r="B6" s="257"/>
      <c r="C6" s="257" t="s">
        <v>226</v>
      </c>
      <c r="D6" s="259" t="s">
        <v>227</v>
      </c>
    </row>
    <row r="7" customHeight="1" spans="2:14">
      <c r="B7" s="257"/>
      <c r="C7" s="257"/>
      <c r="D7" s="259"/>
      <c r="H7" s="661" t="s">
        <v>228</v>
      </c>
      <c r="J7" s="662" t="s">
        <v>229</v>
      </c>
      <c r="L7" s="663" t="s">
        <v>230</v>
      </c>
      <c r="M7" s="664"/>
      <c r="N7" s="664"/>
    </row>
    <row r="8" customHeight="1" spans="2:13">
      <c r="B8" s="257"/>
      <c r="C8" s="257"/>
      <c r="D8" s="259"/>
      <c r="H8" s="118" t="s">
        <v>231</v>
      </c>
      <c r="J8" s="118" t="s">
        <v>232</v>
      </c>
      <c r="M8" s="118" t="s">
        <v>233</v>
      </c>
    </row>
    <row r="9" customHeight="1" spans="2:13">
      <c r="B9" s="257"/>
      <c r="C9" s="257"/>
      <c r="D9" s="259"/>
      <c r="J9" s="118" t="s">
        <v>234</v>
      </c>
      <c r="M9" s="118" t="s">
        <v>235</v>
      </c>
    </row>
    <row r="10" customHeight="1" spans="6:13">
      <c r="F10" s="265"/>
      <c r="G10" s="265"/>
      <c r="H10" s="265"/>
      <c r="J10" s="118" t="s">
        <v>236</v>
      </c>
      <c r="M10" s="118" t="s">
        <v>237</v>
      </c>
    </row>
    <row r="11" customHeight="1" spans="3:15">
      <c r="C11" s="118" t="s">
        <v>238</v>
      </c>
      <c r="J11" s="118" t="s">
        <v>239</v>
      </c>
      <c r="N11" s="665" t="s">
        <v>240</v>
      </c>
      <c r="O11" s="665"/>
    </row>
    <row r="12" spans="3:15">
      <c r="C12" s="118" t="s">
        <v>241</v>
      </c>
      <c r="J12" s="118" t="s">
        <v>242</v>
      </c>
      <c r="N12" s="665" t="s">
        <v>243</v>
      </c>
      <c r="O12" s="665"/>
    </row>
    <row r="13" spans="3:15">
      <c r="C13" s="118" t="s">
        <v>244</v>
      </c>
      <c r="J13" s="118" t="s">
        <v>245</v>
      </c>
      <c r="N13" s="665"/>
      <c r="O13" s="665" t="s">
        <v>246</v>
      </c>
    </row>
    <row r="14" spans="10:15">
      <c r="J14" s="666" t="s">
        <v>247</v>
      </c>
      <c r="O14" s="665" t="s">
        <v>248</v>
      </c>
    </row>
    <row r="15" spans="10:15">
      <c r="J15" s="118" t="s">
        <v>249</v>
      </c>
      <c r="O15" s="665" t="s">
        <v>250</v>
      </c>
    </row>
    <row r="16" spans="10:16">
      <c r="J16" s="118" t="s">
        <v>251</v>
      </c>
      <c r="O16" s="665"/>
      <c r="P16" s="667" t="s">
        <v>252</v>
      </c>
    </row>
    <row r="17" spans="10:15">
      <c r="J17" s="118" t="s">
        <v>253</v>
      </c>
      <c r="N17" s="665" t="s">
        <v>254</v>
      </c>
      <c r="O17" s="665"/>
    </row>
    <row r="18" spans="10:15">
      <c r="J18" s="666" t="s">
        <v>255</v>
      </c>
      <c r="N18" s="665"/>
      <c r="O18" s="665" t="s">
        <v>256</v>
      </c>
    </row>
    <row r="19" spans="10:14">
      <c r="J19" s="666" t="s">
        <v>257</v>
      </c>
      <c r="N19" s="665" t="s">
        <v>258</v>
      </c>
    </row>
    <row r="20" spans="10:14">
      <c r="J20" s="118" t="s">
        <v>259</v>
      </c>
      <c r="N20" s="665" t="s">
        <v>260</v>
      </c>
    </row>
    <row r="21" spans="10:14">
      <c r="J21" s="118" t="s">
        <v>261</v>
      </c>
      <c r="N21" s="665" t="s">
        <v>262</v>
      </c>
    </row>
    <row r="22" spans="10:13">
      <c r="J22" s="118" t="s">
        <v>263</v>
      </c>
      <c r="M22" s="118" t="s">
        <v>264</v>
      </c>
    </row>
    <row r="23" spans="10:15">
      <c r="J23" s="118" t="s">
        <v>265</v>
      </c>
      <c r="N23" s="665" t="s">
        <v>266</v>
      </c>
      <c r="O23" s="665"/>
    </row>
    <row r="24" spans="10:15">
      <c r="J24" s="118" t="s">
        <v>267</v>
      </c>
      <c r="N24" s="665" t="s">
        <v>268</v>
      </c>
      <c r="O24" s="665"/>
    </row>
    <row r="25" spans="14:15">
      <c r="N25" s="665" t="s">
        <v>269</v>
      </c>
      <c r="O25" s="665"/>
    </row>
    <row r="26" spans="14:15">
      <c r="N26" s="665"/>
      <c r="O26" s="665" t="s">
        <v>270</v>
      </c>
    </row>
    <row r="27" spans="15:15">
      <c r="O27" s="665" t="s">
        <v>271</v>
      </c>
    </row>
    <row r="28" spans="15:15">
      <c r="O28" s="665" t="s">
        <v>272</v>
      </c>
    </row>
    <row r="29" spans="15:15">
      <c r="O29" s="665" t="s">
        <v>273</v>
      </c>
    </row>
    <row r="30" ht="17.4" spans="12:14">
      <c r="L30" s="663" t="s">
        <v>274</v>
      </c>
      <c r="M30" s="664"/>
      <c r="N30" s="664"/>
    </row>
    <row r="31" spans="13:13">
      <c r="M31" s="118" t="s">
        <v>275</v>
      </c>
    </row>
    <row r="33" spans="13:13">
      <c r="M33" s="118" t="s">
        <v>276</v>
      </c>
    </row>
    <row r="35" ht="17.4" spans="12:14">
      <c r="L35" s="663" t="s">
        <v>277</v>
      </c>
      <c r="M35" s="664"/>
      <c r="N35" s="664"/>
    </row>
    <row r="36" spans="13:13">
      <c r="M36" s="118" t="s">
        <v>278</v>
      </c>
    </row>
    <row r="37" spans="14:14">
      <c r="N37" s="668" t="s">
        <v>279</v>
      </c>
    </row>
    <row r="38" spans="14:14">
      <c r="N38" s="668" t="s">
        <v>280</v>
      </c>
    </row>
    <row r="39" spans="14:14">
      <c r="N39" s="668" t="s">
        <v>281</v>
      </c>
    </row>
    <row r="40" spans="13:13">
      <c r="M40" s="118" t="s">
        <v>282</v>
      </c>
    </row>
    <row r="41" spans="14:14">
      <c r="N41" s="668" t="s">
        <v>283</v>
      </c>
    </row>
    <row r="42" spans="14:14">
      <c r="N42" s="668" t="s">
        <v>284</v>
      </c>
    </row>
    <row r="43" spans="14:15">
      <c r="N43" s="668"/>
      <c r="O43" s="118" t="s">
        <v>285</v>
      </c>
    </row>
    <row r="44" spans="14:15">
      <c r="N44" s="668"/>
      <c r="O44" s="118" t="s">
        <v>286</v>
      </c>
    </row>
    <row r="45" spans="14:15">
      <c r="N45" s="668"/>
      <c r="O45" s="118" t="s">
        <v>287</v>
      </c>
    </row>
    <row r="46" spans="14:15">
      <c r="N46" s="668"/>
      <c r="O46" s="118" t="s">
        <v>288</v>
      </c>
    </row>
    <row r="47" spans="14:14">
      <c r="N47" s="668"/>
    </row>
    <row r="48" spans="13:14">
      <c r="M48" s="669" t="s">
        <v>289</v>
      </c>
      <c r="N48" s="669"/>
    </row>
    <row r="49" spans="13:14">
      <c r="M49" s="669"/>
      <c r="N49" s="670" t="s">
        <v>290</v>
      </c>
    </row>
    <row r="50" spans="13:14">
      <c r="M50" s="669"/>
      <c r="N50" s="670" t="s">
        <v>291</v>
      </c>
    </row>
    <row r="51" spans="13:14">
      <c r="M51" s="669" t="s">
        <v>292</v>
      </c>
      <c r="N51" s="670"/>
    </row>
    <row r="52" spans="13:14">
      <c r="M52" s="669"/>
      <c r="N52" s="670" t="s">
        <v>293</v>
      </c>
    </row>
    <row r="53" spans="13:14">
      <c r="M53" s="118" t="s">
        <v>294</v>
      </c>
      <c r="N53" s="668"/>
    </row>
    <row r="54" spans="14:21">
      <c r="N54" s="666" t="s">
        <v>295</v>
      </c>
      <c r="U54" s="118" t="s">
        <v>296</v>
      </c>
    </row>
    <row r="55" spans="14:23">
      <c r="N55" s="671" t="s">
        <v>297</v>
      </c>
      <c r="U55" s="118" t="s">
        <v>298</v>
      </c>
      <c r="W55" s="118" t="s">
        <v>299</v>
      </c>
    </row>
    <row r="56" spans="23:23">
      <c r="W56" s="118" t="s">
        <v>300</v>
      </c>
    </row>
    <row r="57" ht="17.4" spans="12:24">
      <c r="L57" s="663" t="s">
        <v>301</v>
      </c>
      <c r="M57" s="664"/>
      <c r="N57" s="672"/>
      <c r="W57" s="118" t="s">
        <v>302</v>
      </c>
      <c r="X57" s="118" t="s">
        <v>303</v>
      </c>
    </row>
    <row r="58" spans="14:24">
      <c r="N58" s="668"/>
      <c r="X58" s="118" t="s">
        <v>304</v>
      </c>
    </row>
    <row r="59" spans="24:24">
      <c r="X59" s="118" t="s">
        <v>305</v>
      </c>
    </row>
    <row r="60" ht="17.4" spans="10:24">
      <c r="J60" s="662" t="s">
        <v>306</v>
      </c>
      <c r="L60" s="663" t="s">
        <v>230</v>
      </c>
      <c r="M60" s="664"/>
      <c r="N60" s="664"/>
      <c r="X60" s="118" t="s">
        <v>307</v>
      </c>
    </row>
    <row r="61" spans="24:24">
      <c r="X61" s="118" t="s">
        <v>308</v>
      </c>
    </row>
    <row r="66" ht="17.4" spans="10:14">
      <c r="J66" s="673" t="s">
        <v>309</v>
      </c>
      <c r="L66" s="663" t="s">
        <v>310</v>
      </c>
      <c r="M66" s="664"/>
      <c r="N66" s="664"/>
    </row>
    <row r="67" ht="17.4" spans="12:14">
      <c r="L67" s="663" t="s">
        <v>311</v>
      </c>
      <c r="M67" s="664"/>
      <c r="N67" s="664"/>
    </row>
    <row r="68" ht="17.4" spans="12:14">
      <c r="L68" s="663" t="s">
        <v>312</v>
      </c>
      <c r="M68" s="664"/>
      <c r="N68" s="664"/>
    </row>
    <row r="69" ht="17.4" spans="12:14">
      <c r="L69" s="663" t="s">
        <v>313</v>
      </c>
      <c r="M69" s="664"/>
      <c r="N69" s="664"/>
    </row>
    <row r="72" spans="7:7">
      <c r="G72" s="118" t="s">
        <v>314</v>
      </c>
    </row>
    <row r="73" spans="8:8">
      <c r="H73" s="118" t="s">
        <v>315</v>
      </c>
    </row>
    <row r="91" spans="7:8">
      <c r="G91" s="118" t="s">
        <v>316</v>
      </c>
      <c r="H91" s="118" t="s">
        <v>317</v>
      </c>
    </row>
    <row r="92" spans="7:9">
      <c r="G92" s="118" t="s">
        <v>318</v>
      </c>
      <c r="I92" s="118" t="s">
        <v>319</v>
      </c>
    </row>
    <row r="93" spans="8:8">
      <c r="H93" s="118" t="s">
        <v>320</v>
      </c>
    </row>
    <row r="94" spans="9:9">
      <c r="I94" s="118" t="s">
        <v>321</v>
      </c>
    </row>
    <row r="95" spans="9:9">
      <c r="I95" s="118" t="s">
        <v>322</v>
      </c>
    </row>
    <row r="96" spans="9:9">
      <c r="I96" s="118" t="s">
        <v>323</v>
      </c>
    </row>
    <row r="97" spans="8:8">
      <c r="H97" s="118" t="s">
        <v>324</v>
      </c>
    </row>
    <row r="98" spans="9:9">
      <c r="I98" s="118" t="s">
        <v>325</v>
      </c>
    </row>
    <row r="99" spans="9:9">
      <c r="I99" s="118" t="s">
        <v>326</v>
      </c>
    </row>
    <row r="100" spans="9:9">
      <c r="I100" s="118" t="s">
        <v>327</v>
      </c>
    </row>
    <row r="103" spans="7:7">
      <c r="G103" s="118" t="s">
        <v>328</v>
      </c>
    </row>
    <row r="104" spans="8:8">
      <c r="H104" s="118" t="s">
        <v>329</v>
      </c>
    </row>
    <row r="105" spans="8:8">
      <c r="H105" s="118" t="s">
        <v>330</v>
      </c>
    </row>
    <row r="106" spans="9:9">
      <c r="I106" s="118" t="s">
        <v>331</v>
      </c>
    </row>
    <row r="107" spans="9:9">
      <c r="I107" s="118" t="s">
        <v>332</v>
      </c>
    </row>
    <row r="111" spans="8:8">
      <c r="H111" s="118" t="s">
        <v>333</v>
      </c>
    </row>
    <row r="112" spans="9:9">
      <c r="I112" s="118" t="s">
        <v>334</v>
      </c>
    </row>
    <row r="113" spans="9:9">
      <c r="I113" s="118" t="s">
        <v>335</v>
      </c>
    </row>
    <row r="114" spans="9:9">
      <c r="I114" s="118" t="s">
        <v>336</v>
      </c>
    </row>
    <row r="116" spans="7:7">
      <c r="G116" s="118" t="s">
        <v>337</v>
      </c>
    </row>
    <row r="117" spans="7:7">
      <c r="G117" s="118" t="s">
        <v>338</v>
      </c>
    </row>
    <row r="118" spans="7:7">
      <c r="G118" s="118" t="s">
        <v>339</v>
      </c>
    </row>
    <row r="119" spans="7:7">
      <c r="G119" s="118" t="s">
        <v>340</v>
      </c>
    </row>
    <row r="120" spans="7:7">
      <c r="G120" s="118" t="s">
        <v>341</v>
      </c>
    </row>
    <row r="170" spans="7:7">
      <c r="G170" s="118" t="s">
        <v>342</v>
      </c>
    </row>
    <row r="171" spans="5:7">
      <c r="E171" s="118" t="s">
        <v>343</v>
      </c>
      <c r="G171" s="118" t="s">
        <v>344</v>
      </c>
    </row>
    <row r="172" spans="5:7">
      <c r="E172" s="674" t="s">
        <v>345</v>
      </c>
      <c r="G172" s="118" t="s">
        <v>346</v>
      </c>
    </row>
    <row r="173" spans="5:7">
      <c r="E173" s="674" t="s">
        <v>347</v>
      </c>
      <c r="G173" s="118" t="s">
        <v>348</v>
      </c>
    </row>
    <row r="174" spans="5:11">
      <c r="E174" s="674" t="s">
        <v>349</v>
      </c>
      <c r="G174" s="118" t="s">
        <v>350</v>
      </c>
      <c r="K174" s="118" t="s">
        <v>351</v>
      </c>
    </row>
    <row r="175" spans="5:11">
      <c r="E175" s="674" t="s">
        <v>352</v>
      </c>
      <c r="G175" s="118" t="s">
        <v>353</v>
      </c>
      <c r="K175" s="118" t="s">
        <v>354</v>
      </c>
    </row>
    <row r="176" spans="5:11">
      <c r="E176" s="674" t="s">
        <v>355</v>
      </c>
      <c r="G176" s="118" t="s">
        <v>356</v>
      </c>
      <c r="K176" s="118" t="s">
        <v>357</v>
      </c>
    </row>
    <row r="177" spans="5:11">
      <c r="E177" s="674" t="s">
        <v>358</v>
      </c>
      <c r="G177" s="118" t="s">
        <v>359</v>
      </c>
      <c r="K177" s="118" t="s">
        <v>360</v>
      </c>
    </row>
    <row r="179" spans="7:7">
      <c r="G179" s="118" t="s">
        <v>361</v>
      </c>
    </row>
    <row r="180" spans="7:7">
      <c r="G180" s="118" t="s">
        <v>362</v>
      </c>
    </row>
    <row r="181" spans="7:7">
      <c r="G181" s="118" t="s">
        <v>363</v>
      </c>
    </row>
    <row r="183" spans="7:7">
      <c r="G183" s="118" t="s">
        <v>364</v>
      </c>
    </row>
    <row r="184" spans="21:21">
      <c r="U184" s="118" t="s">
        <v>365</v>
      </c>
    </row>
    <row r="185" spans="21:24">
      <c r="U185" s="118" t="s">
        <v>366</v>
      </c>
      <c r="W185" s="118" t="s">
        <v>367</v>
      </c>
      <c r="X185" s="118" t="s">
        <v>368</v>
      </c>
    </row>
    <row r="186" spans="7:26">
      <c r="G186" s="118" t="s">
        <v>369</v>
      </c>
      <c r="U186" s="118" t="s">
        <v>370</v>
      </c>
      <c r="W186" s="676">
        <v>0.0535</v>
      </c>
      <c r="X186" s="251">
        <f>1000/2</f>
        <v>500</v>
      </c>
      <c r="Z186" s="251">
        <f>X186*(1-W186)</f>
        <v>473.25</v>
      </c>
    </row>
    <row r="187" spans="7:26">
      <c r="G187" s="118" t="s">
        <v>371</v>
      </c>
      <c r="U187" s="118" t="s">
        <v>372</v>
      </c>
      <c r="W187" s="676">
        <v>0.1444</v>
      </c>
      <c r="X187" s="251">
        <v>1000</v>
      </c>
      <c r="Z187" s="251">
        <f>X187*(1-W187)</f>
        <v>855.6</v>
      </c>
    </row>
    <row r="188" spans="8:26">
      <c r="H188" s="675" t="s">
        <v>373</v>
      </c>
      <c r="U188" s="669" t="s">
        <v>374</v>
      </c>
      <c r="V188" s="669"/>
      <c r="W188" s="677" t="s">
        <v>375</v>
      </c>
      <c r="X188" s="251"/>
      <c r="Z188" s="251"/>
    </row>
    <row r="189" spans="8:26">
      <c r="H189" s="675" t="s">
        <v>376</v>
      </c>
      <c r="U189" s="118" t="s">
        <v>377</v>
      </c>
      <c r="W189" s="676">
        <v>0.0243</v>
      </c>
      <c r="X189" s="251">
        <f>1000/4</f>
        <v>250</v>
      </c>
      <c r="Z189" s="251">
        <f>X189*(1-W189)</f>
        <v>243.925</v>
      </c>
    </row>
    <row r="190" spans="21:26">
      <c r="U190" s="118" t="s">
        <v>378</v>
      </c>
      <c r="W190" s="676">
        <v>0.00048</v>
      </c>
      <c r="X190" s="251">
        <f>1000/6</f>
        <v>166.666666666667</v>
      </c>
      <c r="Z190" s="251">
        <f>X190*(1-W190)</f>
        <v>166.586666666667</v>
      </c>
    </row>
    <row r="191" spans="7:7">
      <c r="G191" s="118" t="s">
        <v>379</v>
      </c>
    </row>
    <row r="192" spans="8:8">
      <c r="H192" s="118" t="s">
        <v>380</v>
      </c>
    </row>
    <row r="193" spans="8:8">
      <c r="H193" s="675" t="s">
        <v>381</v>
      </c>
    </row>
    <row r="194" spans="8:8">
      <c r="H194" s="675" t="s">
        <v>382</v>
      </c>
    </row>
    <row r="195" spans="8:8">
      <c r="H195" s="675" t="s">
        <v>383</v>
      </c>
    </row>
    <row r="196" spans="8:8">
      <c r="H196" s="675" t="s">
        <v>384</v>
      </c>
    </row>
    <row r="197" spans="8:8">
      <c r="H197" s="675" t="s">
        <v>385</v>
      </c>
    </row>
    <row r="198" spans="8:8">
      <c r="H198" s="118" t="s">
        <v>386</v>
      </c>
    </row>
    <row r="199" spans="8:8">
      <c r="H199" s="118" t="s">
        <v>387</v>
      </c>
    </row>
    <row r="200" spans="8:8">
      <c r="H200" s="118" t="s">
        <v>388</v>
      </c>
    </row>
    <row r="201" spans="8:8">
      <c r="H201" s="118" t="s">
        <v>389</v>
      </c>
    </row>
    <row r="202" spans="7:7">
      <c r="G202" s="118" t="s">
        <v>390</v>
      </c>
    </row>
    <row r="203" spans="8:8">
      <c r="H203" s="118" t="s">
        <v>391</v>
      </c>
    </row>
    <row r="204" spans="8:8">
      <c r="H204" s="118" t="s">
        <v>392</v>
      </c>
    </row>
    <row r="205" spans="8:8">
      <c r="H205" s="118" t="s">
        <v>393</v>
      </c>
    </row>
    <row r="206" spans="8:8">
      <c r="H206" s="118" t="s">
        <v>394</v>
      </c>
    </row>
  </sheetData>
  <mergeCells count="1">
    <mergeCell ref="F10:H10"/>
  </mergeCells>
  <hyperlinks>
    <hyperlink ref="P16" r:id="rId2" display="https://www.hackster.io/news/what-wireless-communication-standard-to-use-for-your-next-project-2db9570eabaf"/>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O93"/>
  <sheetViews>
    <sheetView showGridLines="0" zoomScale="70" zoomScaleNormal="70" topLeftCell="AL109" workbookViewId="0">
      <selection activeCell="K45" sqref="K45"/>
    </sheetView>
  </sheetViews>
  <sheetFormatPr defaultColWidth="9" defaultRowHeight="15.6"/>
  <cols>
    <col min="1" max="1" width="0.87962962962963" style="523" customWidth="1"/>
    <col min="2" max="2" width="0.5" style="523" customWidth="1"/>
    <col min="3" max="3" width="4.37962962962963" style="622" customWidth="1"/>
    <col min="4" max="4" width="3.33333333333333" style="623" customWidth="1"/>
    <col min="5" max="5" width="11.5555555555556" style="623" customWidth="1"/>
    <col min="6" max="6" width="60.25" style="523" customWidth="1"/>
    <col min="7" max="7" width="57.7777777777778" style="623" customWidth="1"/>
    <col min="8" max="8" width="8.37962962962963" style="623" customWidth="1"/>
    <col min="9" max="9" width="15.1296296296296" style="623" customWidth="1"/>
    <col min="10" max="10" width="27.8796296296296" style="523" customWidth="1"/>
    <col min="11" max="11" width="17.75" style="523" customWidth="1"/>
    <col min="12" max="13" width="9" style="523" customWidth="1"/>
    <col min="14" max="24" width="9" style="523"/>
    <col min="25" max="25" width="10.2222222222222" style="523"/>
    <col min="26" max="16384" width="9" style="523"/>
  </cols>
  <sheetData>
    <row r="1" ht="4.75" customHeight="1"/>
    <row r="2" s="118" customFormat="1" ht="21.25" hidden="1" customHeight="1" spans="1:9">
      <c r="A2" s="119"/>
      <c r="B2" s="119"/>
      <c r="C2" s="624" t="s">
        <v>395</v>
      </c>
      <c r="D2" s="625" t="s">
        <v>396</v>
      </c>
      <c r="E2" s="625" t="s">
        <v>397</v>
      </c>
      <c r="F2" s="626" t="s">
        <v>398</v>
      </c>
      <c r="G2" s="625" t="s">
        <v>399</v>
      </c>
      <c r="H2" s="627" t="s">
        <v>400</v>
      </c>
      <c r="I2" s="625" t="s">
        <v>401</v>
      </c>
    </row>
    <row r="3" ht="21.25" hidden="1" customHeight="1" spans="1:9">
      <c r="A3" s="58"/>
      <c r="B3" s="58"/>
      <c r="C3" s="628" t="s">
        <v>402</v>
      </c>
      <c r="D3" s="628"/>
      <c r="E3" s="628"/>
      <c r="F3" s="628"/>
      <c r="G3" s="628"/>
      <c r="H3" s="628"/>
      <c r="I3" s="628"/>
    </row>
    <row r="4" ht="16.2" hidden="1" spans="1:9">
      <c r="A4" s="58"/>
      <c r="B4" s="58"/>
      <c r="C4" s="629"/>
      <c r="D4" s="630"/>
      <c r="E4" s="631"/>
      <c r="F4" s="632"/>
      <c r="G4" s="479"/>
      <c r="H4" s="633"/>
      <c r="I4" s="657"/>
    </row>
    <row r="5" ht="16.2" hidden="1" spans="1:9">
      <c r="A5" s="58"/>
      <c r="B5" s="58"/>
      <c r="C5" s="629"/>
      <c r="D5" s="630"/>
      <c r="E5" s="631"/>
      <c r="F5" s="632"/>
      <c r="G5" s="479"/>
      <c r="H5" s="633"/>
      <c r="I5" s="657"/>
    </row>
    <row r="6" s="118" customFormat="1" hidden="1" spans="1:9">
      <c r="A6" s="119"/>
      <c r="B6" s="119"/>
      <c r="C6" s="634"/>
      <c r="D6" s="630"/>
      <c r="E6" s="631"/>
      <c r="F6" s="635"/>
      <c r="G6" s="636"/>
      <c r="H6" s="633"/>
      <c r="I6" s="657"/>
    </row>
    <row r="7" ht="16.2" hidden="1" spans="1:9">
      <c r="A7" s="58"/>
      <c r="B7" s="58"/>
      <c r="C7" s="637"/>
      <c r="D7" s="638"/>
      <c r="E7" s="639"/>
      <c r="F7" s="640"/>
      <c r="G7" s="641"/>
      <c r="H7" s="642"/>
      <c r="I7" s="658"/>
    </row>
    <row r="8" s="620" customFormat="1" ht="16.2" hidden="1" spans="1:9">
      <c r="A8" s="643"/>
      <c r="B8" s="643"/>
      <c r="C8" s="644"/>
      <c r="D8" s="645"/>
      <c r="E8" s="646"/>
      <c r="F8" s="647"/>
      <c r="G8" s="648"/>
      <c r="H8" s="649"/>
      <c r="I8" s="649"/>
    </row>
    <row r="9" s="620" customFormat="1" ht="7.5" hidden="1" customHeight="1" spans="1:9">
      <c r="A9" s="643"/>
      <c r="B9" s="643"/>
      <c r="C9" s="644"/>
      <c r="D9" s="645"/>
      <c r="E9" s="646"/>
      <c r="F9" s="647"/>
      <c r="G9" s="648"/>
      <c r="H9" s="649"/>
      <c r="I9" s="649"/>
    </row>
    <row r="10" ht="14.95" hidden="1" customHeight="1" spans="1:9">
      <c r="A10" s="58"/>
      <c r="B10" s="58"/>
      <c r="C10" s="628" t="s">
        <v>403</v>
      </c>
      <c r="D10" s="628"/>
      <c r="E10" s="628"/>
      <c r="F10" s="628"/>
      <c r="G10" s="628"/>
      <c r="H10" s="628"/>
      <c r="I10" s="628"/>
    </row>
    <row r="11" s="118" customFormat="1" ht="21.25" hidden="1" customHeight="1" spans="1:9">
      <c r="A11" s="119"/>
      <c r="B11" s="119"/>
      <c r="C11" s="624" t="s">
        <v>395</v>
      </c>
      <c r="D11" s="625"/>
      <c r="E11" s="626" t="s">
        <v>397</v>
      </c>
      <c r="F11" s="626" t="s">
        <v>398</v>
      </c>
      <c r="G11" s="625" t="s">
        <v>399</v>
      </c>
      <c r="H11" s="627" t="s">
        <v>400</v>
      </c>
      <c r="I11" s="625" t="s">
        <v>401</v>
      </c>
    </row>
    <row r="12" s="621" customFormat="1" hidden="1" spans="1:9">
      <c r="A12" s="650"/>
      <c r="B12" s="650"/>
      <c r="C12" s="651">
        <v>1</v>
      </c>
      <c r="D12" s="652"/>
      <c r="E12" s="653" t="s">
        <v>227</v>
      </c>
      <c r="F12" s="471" t="s">
        <v>404</v>
      </c>
      <c r="G12" s="470" t="s">
        <v>405</v>
      </c>
      <c r="H12" s="654" t="s">
        <v>406</v>
      </c>
      <c r="I12" s="659">
        <v>45229</v>
      </c>
    </row>
    <row r="13" s="621" customFormat="1" hidden="1" spans="1:9">
      <c r="A13" s="650"/>
      <c r="B13" s="650"/>
      <c r="C13" s="651">
        <v>2</v>
      </c>
      <c r="D13" s="652"/>
      <c r="E13" s="653" t="s">
        <v>407</v>
      </c>
      <c r="F13" s="471" t="s">
        <v>408</v>
      </c>
      <c r="G13" s="471"/>
      <c r="H13" s="654" t="s">
        <v>406</v>
      </c>
      <c r="I13" s="659">
        <v>45229</v>
      </c>
    </row>
    <row r="14" hidden="1" spans="3:9">
      <c r="C14" s="651">
        <v>3</v>
      </c>
      <c r="D14" s="652"/>
      <c r="E14" s="653" t="s">
        <v>407</v>
      </c>
      <c r="F14" s="471" t="s">
        <v>106</v>
      </c>
      <c r="G14" s="471"/>
      <c r="H14" s="654" t="s">
        <v>406</v>
      </c>
      <c r="I14" s="659">
        <v>45229</v>
      </c>
    </row>
    <row r="15" hidden="1" spans="3:9">
      <c r="C15" s="651">
        <v>4</v>
      </c>
      <c r="D15" s="652"/>
      <c r="E15" s="653" t="s">
        <v>407</v>
      </c>
      <c r="F15" s="471" t="s">
        <v>409</v>
      </c>
      <c r="G15" s="471"/>
      <c r="H15" s="654" t="s">
        <v>406</v>
      </c>
      <c r="I15" s="659">
        <v>45229</v>
      </c>
    </row>
    <row r="16" hidden="1" spans="3:9">
      <c r="C16" s="628" t="s">
        <v>410</v>
      </c>
      <c r="D16" s="628"/>
      <c r="E16" s="628"/>
      <c r="F16" s="628"/>
      <c r="G16" s="628"/>
      <c r="H16" s="628"/>
      <c r="I16" s="628"/>
    </row>
    <row r="17" hidden="1" spans="3:9">
      <c r="C17" s="624" t="s">
        <v>395</v>
      </c>
      <c r="D17" s="625"/>
      <c r="E17" s="626" t="s">
        <v>397</v>
      </c>
      <c r="F17" s="626" t="s">
        <v>398</v>
      </c>
      <c r="G17" s="625" t="s">
        <v>399</v>
      </c>
      <c r="H17" s="627" t="s">
        <v>400</v>
      </c>
      <c r="I17" s="625" t="s">
        <v>401</v>
      </c>
    </row>
    <row r="18" hidden="1" spans="3:9">
      <c r="C18" s="651">
        <v>1</v>
      </c>
      <c r="D18" s="652"/>
      <c r="E18" s="653" t="s">
        <v>407</v>
      </c>
      <c r="F18" s="471" t="s">
        <v>411</v>
      </c>
      <c r="G18" s="470" t="s">
        <v>412</v>
      </c>
      <c r="H18" s="654" t="s">
        <v>406</v>
      </c>
      <c r="I18" s="659"/>
    </row>
    <row r="19" ht="26.4" hidden="1" spans="3:9">
      <c r="C19" s="651">
        <v>2</v>
      </c>
      <c r="D19" s="652"/>
      <c r="E19" s="653" t="s">
        <v>413</v>
      </c>
      <c r="F19" s="471" t="s">
        <v>414</v>
      </c>
      <c r="G19" s="470" t="s">
        <v>415</v>
      </c>
      <c r="H19" s="654" t="s">
        <v>406</v>
      </c>
      <c r="I19" s="659"/>
    </row>
    <row r="20" ht="26.4" hidden="1" spans="3:9">
      <c r="C20" s="651">
        <v>3</v>
      </c>
      <c r="D20" s="652"/>
      <c r="E20" s="653" t="s">
        <v>413</v>
      </c>
      <c r="F20" s="471" t="s">
        <v>416</v>
      </c>
      <c r="G20" s="470" t="s">
        <v>417</v>
      </c>
      <c r="H20" s="654" t="s">
        <v>418</v>
      </c>
      <c r="I20" s="659"/>
    </row>
    <row r="21" ht="26.4" hidden="1" spans="3:9">
      <c r="C21" s="651">
        <v>4</v>
      </c>
      <c r="D21" s="652"/>
      <c r="E21" s="653" t="s">
        <v>419</v>
      </c>
      <c r="F21" s="471" t="s">
        <v>420</v>
      </c>
      <c r="G21" s="470" t="s">
        <v>421</v>
      </c>
      <c r="H21" s="654" t="s">
        <v>418</v>
      </c>
      <c r="I21" s="659"/>
    </row>
    <row r="22" hidden="1" spans="3:9">
      <c r="C22" s="628" t="s">
        <v>422</v>
      </c>
      <c r="D22" s="628"/>
      <c r="E22" s="628"/>
      <c r="F22" s="628"/>
      <c r="G22" s="628"/>
      <c r="H22" s="628"/>
      <c r="I22" s="628"/>
    </row>
    <row r="23" hidden="1" spans="3:9">
      <c r="C23" s="624" t="s">
        <v>395</v>
      </c>
      <c r="D23" s="625"/>
      <c r="E23" s="626" t="s">
        <v>397</v>
      </c>
      <c r="F23" s="626" t="s">
        <v>398</v>
      </c>
      <c r="G23" s="625" t="s">
        <v>399</v>
      </c>
      <c r="H23" s="627" t="s">
        <v>400</v>
      </c>
      <c r="I23" s="625" t="s">
        <v>401</v>
      </c>
    </row>
    <row r="24" ht="26.4" hidden="1" spans="3:9">
      <c r="C24" s="651">
        <v>1</v>
      </c>
      <c r="D24" s="652"/>
      <c r="E24" s="653" t="s">
        <v>423</v>
      </c>
      <c r="F24" s="470" t="s">
        <v>424</v>
      </c>
      <c r="G24" s="470" t="s">
        <v>425</v>
      </c>
      <c r="H24" s="654" t="s">
        <v>418</v>
      </c>
      <c r="I24" s="659"/>
    </row>
    <row r="25" ht="26.4" hidden="1" spans="3:9">
      <c r="C25" s="651">
        <v>2</v>
      </c>
      <c r="D25" s="652"/>
      <c r="E25" s="653" t="s">
        <v>227</v>
      </c>
      <c r="F25" s="470" t="s">
        <v>426</v>
      </c>
      <c r="G25" s="470" t="s">
        <v>427</v>
      </c>
      <c r="H25" s="654" t="s">
        <v>418</v>
      </c>
      <c r="I25" s="659"/>
    </row>
    <row r="26" ht="52.8" hidden="1" spans="3:9">
      <c r="C26" s="651">
        <v>3</v>
      </c>
      <c r="D26" s="652"/>
      <c r="E26" s="655" t="s">
        <v>428</v>
      </c>
      <c r="F26" s="656" t="s">
        <v>429</v>
      </c>
      <c r="G26" s="656" t="s">
        <v>430</v>
      </c>
      <c r="H26" s="654" t="s">
        <v>418</v>
      </c>
      <c r="I26" s="659"/>
    </row>
    <row r="27" ht="66" hidden="1" spans="3:9">
      <c r="C27" s="651">
        <v>3</v>
      </c>
      <c r="D27" s="652"/>
      <c r="E27" s="653" t="s">
        <v>431</v>
      </c>
      <c r="F27" s="470" t="s">
        <v>432</v>
      </c>
      <c r="G27" s="470" t="s">
        <v>433</v>
      </c>
      <c r="H27" s="654" t="s">
        <v>418</v>
      </c>
      <c r="I27" s="659"/>
    </row>
    <row r="28" hidden="1" spans="3:9">
      <c r="C28" s="651">
        <v>4</v>
      </c>
      <c r="D28" s="652"/>
      <c r="E28" s="653" t="s">
        <v>434</v>
      </c>
      <c r="F28" s="470" t="s">
        <v>435</v>
      </c>
      <c r="G28" s="470"/>
      <c r="H28" s="654" t="s">
        <v>418</v>
      </c>
      <c r="I28" s="659"/>
    </row>
    <row r="29" hidden="1" spans="3:9">
      <c r="C29" s="651">
        <v>5</v>
      </c>
      <c r="D29" s="652"/>
      <c r="E29" s="653" t="s">
        <v>436</v>
      </c>
      <c r="F29" s="470" t="s">
        <v>437</v>
      </c>
      <c r="G29" s="470"/>
      <c r="H29" s="654" t="s">
        <v>418</v>
      </c>
      <c r="I29" s="659"/>
    </row>
    <row r="30" hidden="1" spans="3:9">
      <c r="C30" s="651">
        <v>6</v>
      </c>
      <c r="D30" s="652"/>
      <c r="E30" s="653"/>
      <c r="F30" s="470" t="s">
        <v>438</v>
      </c>
      <c r="G30" s="470"/>
      <c r="H30" s="654" t="s">
        <v>418</v>
      </c>
      <c r="I30" s="659"/>
    </row>
    <row r="31" spans="3:9">
      <c r="C31" s="628" t="s">
        <v>439</v>
      </c>
      <c r="D31" s="628"/>
      <c r="E31" s="628"/>
      <c r="F31" s="628"/>
      <c r="G31" s="628"/>
      <c r="H31" s="628"/>
      <c r="I31" s="628"/>
    </row>
    <row r="32" spans="3:9">
      <c r="C32" s="624" t="s">
        <v>395</v>
      </c>
      <c r="D32" s="625"/>
      <c r="E32" s="626" t="s">
        <v>397</v>
      </c>
      <c r="F32" s="626" t="s">
        <v>398</v>
      </c>
      <c r="G32" s="625" t="s">
        <v>399</v>
      </c>
      <c r="H32" s="627" t="s">
        <v>400</v>
      </c>
      <c r="I32" s="625" t="s">
        <v>401</v>
      </c>
    </row>
    <row r="33" spans="3:9">
      <c r="C33" s="651">
        <v>1</v>
      </c>
      <c r="D33" s="652"/>
      <c r="E33" s="653"/>
      <c r="F33" s="470"/>
      <c r="G33" s="470"/>
      <c r="H33" s="654" t="s">
        <v>418</v>
      </c>
      <c r="I33" s="659"/>
    </row>
    <row r="34" spans="3:9">
      <c r="C34" s="651">
        <v>2</v>
      </c>
      <c r="D34" s="652"/>
      <c r="E34" s="653"/>
      <c r="F34" s="470"/>
      <c r="G34" s="470"/>
      <c r="H34" s="654" t="s">
        <v>418</v>
      </c>
      <c r="I34" s="659"/>
    </row>
    <row r="35" spans="3:9">
      <c r="C35" s="651"/>
      <c r="D35" s="652"/>
      <c r="E35" s="655"/>
      <c r="F35" s="656"/>
      <c r="G35" s="656"/>
      <c r="H35" s="654" t="s">
        <v>418</v>
      </c>
      <c r="I35" s="659"/>
    </row>
    <row r="36" spans="3:9">
      <c r="C36" s="651"/>
      <c r="D36" s="652"/>
      <c r="E36" s="653"/>
      <c r="F36" s="470"/>
      <c r="G36" s="470"/>
      <c r="H36" s="654" t="s">
        <v>418</v>
      </c>
      <c r="I36" s="659"/>
    </row>
    <row r="51" spans="19:19">
      <c r="S51" s="523" t="s">
        <v>440</v>
      </c>
    </row>
    <row r="59" spans="17:17">
      <c r="Q59" s="523" t="s">
        <v>441</v>
      </c>
    </row>
    <row r="60" spans="17:41">
      <c r="Q60" s="523" t="s">
        <v>442</v>
      </c>
      <c r="Y60" s="523" t="s">
        <v>443</v>
      </c>
      <c r="AO60" s="523" t="s">
        <v>444</v>
      </c>
    </row>
    <row r="93" spans="15:15">
      <c r="O93" s="660" t="s">
        <v>445</v>
      </c>
    </row>
  </sheetData>
  <mergeCells count="5">
    <mergeCell ref="C3:I3"/>
    <mergeCell ref="C10:I10"/>
    <mergeCell ref="C16:I16"/>
    <mergeCell ref="C22:I22"/>
    <mergeCell ref="C31:I31"/>
  </mergeCells>
  <conditionalFormatting sqref="C2:I2">
    <cfRule type="cellIs" dxfId="1" priority="1781" operator="equal">
      <formula>"close"</formula>
    </cfRule>
    <cfRule type="cellIs" dxfId="2" priority="1782" operator="equal">
      <formula>"open"</formula>
    </cfRule>
  </conditionalFormatting>
  <conditionalFormatting sqref="C4:G4">
    <cfRule type="cellIs" dxfId="1" priority="1775" operator="equal">
      <formula>"close"</formula>
    </cfRule>
    <cfRule type="cellIs" dxfId="2" priority="1776" operator="equal">
      <formula>"open"</formula>
    </cfRule>
  </conditionalFormatting>
  <conditionalFormatting sqref="I4">
    <cfRule type="cellIs" dxfId="1" priority="1773" operator="equal">
      <formula>"close"</formula>
    </cfRule>
    <cfRule type="cellIs" dxfId="2" priority="1774" operator="equal">
      <formula>"open"</formula>
    </cfRule>
  </conditionalFormatting>
  <conditionalFormatting sqref="C10:I10">
    <cfRule type="cellIs" dxfId="1" priority="391" operator="equal">
      <formula>"close"</formula>
    </cfRule>
    <cfRule type="cellIs" dxfId="2" priority="392" operator="equal">
      <formula>"open"</formula>
    </cfRule>
  </conditionalFormatting>
  <conditionalFormatting sqref="C11:I11">
    <cfRule type="cellIs" dxfId="1" priority="395" operator="equal">
      <formula>"close"</formula>
    </cfRule>
    <cfRule type="cellIs" dxfId="2" priority="396" operator="equal">
      <formula>"open"</formula>
    </cfRule>
  </conditionalFormatting>
  <conditionalFormatting sqref="C12:D12">
    <cfRule type="cellIs" dxfId="1" priority="371" operator="equal">
      <formula>"close"</formula>
    </cfRule>
    <cfRule type="cellIs" dxfId="2" priority="372" operator="equal">
      <formula>"open"</formula>
    </cfRule>
  </conditionalFormatting>
  <conditionalFormatting sqref="C13">
    <cfRule type="cellIs" dxfId="1" priority="343" operator="equal">
      <formula>"close"</formula>
    </cfRule>
    <cfRule type="cellIs" dxfId="2" priority="344" operator="equal">
      <formula>"open"</formula>
    </cfRule>
  </conditionalFormatting>
  <conditionalFormatting sqref="F13">
    <cfRule type="cellIs" dxfId="1" priority="369" operator="equal">
      <formula>"close"</formula>
    </cfRule>
    <cfRule type="cellIs" dxfId="2" priority="370" operator="equal">
      <formula>"open"</formula>
    </cfRule>
  </conditionalFormatting>
  <conditionalFormatting sqref="I13">
    <cfRule type="cellIs" dxfId="2" priority="286" operator="equal">
      <formula>"open"</formula>
    </cfRule>
    <cfRule type="cellIs" dxfId="1" priority="285" operator="equal">
      <formula>"close"</formula>
    </cfRule>
  </conditionalFormatting>
  <conditionalFormatting sqref="C14">
    <cfRule type="cellIs" dxfId="2" priority="312" operator="equal">
      <formula>"open"</formula>
    </cfRule>
    <cfRule type="cellIs" dxfId="1" priority="311" operator="equal">
      <formula>"close"</formula>
    </cfRule>
  </conditionalFormatting>
  <conditionalFormatting sqref="D14">
    <cfRule type="cellIs" dxfId="2" priority="320" operator="equal">
      <formula>"open"</formula>
    </cfRule>
    <cfRule type="cellIs" dxfId="1" priority="319" operator="equal">
      <formula>"close"</formula>
    </cfRule>
  </conditionalFormatting>
  <conditionalFormatting sqref="F14:G14">
    <cfRule type="cellIs" dxfId="2" priority="318" operator="equal">
      <formula>"open"</formula>
    </cfRule>
    <cfRule type="cellIs" dxfId="1" priority="317" operator="equal">
      <formula>"close"</formula>
    </cfRule>
  </conditionalFormatting>
  <conditionalFormatting sqref="F14">
    <cfRule type="cellIs" dxfId="2" priority="316" operator="equal">
      <formula>"open"</formula>
    </cfRule>
    <cfRule type="cellIs" dxfId="1" priority="315" operator="equal">
      <formula>"close"</formula>
    </cfRule>
  </conditionalFormatting>
  <conditionalFormatting sqref="G14">
    <cfRule type="cellIs" dxfId="2" priority="314" operator="equal">
      <formula>"open"</formula>
    </cfRule>
    <cfRule type="cellIs" dxfId="1" priority="313" operator="equal">
      <formula>"close"</formula>
    </cfRule>
  </conditionalFormatting>
  <conditionalFormatting sqref="H14">
    <cfRule type="cellIs" dxfId="2" priority="310" operator="equal">
      <formula>"open"</formula>
    </cfRule>
    <cfRule type="cellIs" dxfId="1" priority="309" operator="equal">
      <formula>"close"</formula>
    </cfRule>
    <cfRule type="cellIs" dxfId="2" priority="308" operator="equal">
      <formula>"open"</formula>
    </cfRule>
    <cfRule type="cellIs" dxfId="1" priority="307" operator="equal">
      <formula>"close"</formula>
    </cfRule>
  </conditionalFormatting>
  <conditionalFormatting sqref="I14">
    <cfRule type="cellIs" dxfId="2" priority="284" operator="equal">
      <formula>"open"</formula>
    </cfRule>
    <cfRule type="cellIs" dxfId="1" priority="283" operator="equal">
      <formula>"close"</formula>
    </cfRule>
  </conditionalFormatting>
  <conditionalFormatting sqref="C15">
    <cfRule type="cellIs" dxfId="2" priority="296" operator="equal">
      <formula>"open"</formula>
    </cfRule>
    <cfRule type="cellIs" dxfId="1" priority="295" operator="equal">
      <formula>"close"</formula>
    </cfRule>
  </conditionalFormatting>
  <conditionalFormatting sqref="D15">
    <cfRule type="cellIs" dxfId="2" priority="304" operator="equal">
      <formula>"open"</formula>
    </cfRule>
    <cfRule type="cellIs" dxfId="1" priority="303" operator="equal">
      <formula>"close"</formula>
    </cfRule>
  </conditionalFormatting>
  <conditionalFormatting sqref="F15:G15">
    <cfRule type="cellIs" dxfId="2" priority="302" operator="equal">
      <formula>"open"</formula>
    </cfRule>
    <cfRule type="cellIs" dxfId="1" priority="301" operator="equal">
      <formula>"close"</formula>
    </cfRule>
  </conditionalFormatting>
  <conditionalFormatting sqref="F15">
    <cfRule type="cellIs" dxfId="2" priority="300" operator="equal">
      <formula>"open"</formula>
    </cfRule>
    <cfRule type="cellIs" dxfId="1" priority="299" operator="equal">
      <formula>"close"</formula>
    </cfRule>
  </conditionalFormatting>
  <conditionalFormatting sqref="G15">
    <cfRule type="cellIs" dxfId="2" priority="298" operator="equal">
      <formula>"open"</formula>
    </cfRule>
    <cfRule type="cellIs" dxfId="1" priority="297" operator="equal">
      <formula>"close"</formula>
    </cfRule>
  </conditionalFormatting>
  <conditionalFormatting sqref="H15">
    <cfRule type="cellIs" dxfId="2" priority="294" operator="equal">
      <formula>"open"</formula>
    </cfRule>
    <cfRule type="cellIs" dxfId="1" priority="293" operator="equal">
      <formula>"close"</formula>
    </cfRule>
    <cfRule type="cellIs" dxfId="2" priority="292" operator="equal">
      <formula>"open"</formula>
    </cfRule>
    <cfRule type="cellIs" dxfId="1" priority="291" operator="equal">
      <formula>"close"</formula>
    </cfRule>
  </conditionalFormatting>
  <conditionalFormatting sqref="I15">
    <cfRule type="cellIs" dxfId="2" priority="282" operator="equal">
      <formula>"open"</formula>
    </cfRule>
    <cfRule type="cellIs" dxfId="1" priority="281" operator="equal">
      <formula>"close"</formula>
    </cfRule>
  </conditionalFormatting>
  <conditionalFormatting sqref="C16:I16">
    <cfRule type="cellIs" dxfId="2" priority="276" operator="equal">
      <formula>"open"</formula>
    </cfRule>
    <cfRule type="cellIs" dxfId="1" priority="275" operator="equal">
      <formula>"close"</formula>
    </cfRule>
  </conditionalFormatting>
  <conditionalFormatting sqref="C17:I17">
    <cfRule type="cellIs" dxfId="2" priority="278" operator="equal">
      <formula>"open"</formula>
    </cfRule>
    <cfRule type="cellIs" dxfId="1" priority="277" operator="equal">
      <formula>"close"</formula>
    </cfRule>
  </conditionalFormatting>
  <conditionalFormatting sqref="C18:D18">
    <cfRule type="cellIs" dxfId="2" priority="272" operator="equal">
      <formula>"open"</formula>
    </cfRule>
    <cfRule type="cellIs" dxfId="1" priority="271" operator="equal">
      <formula>"close"</formula>
    </cfRule>
  </conditionalFormatting>
  <conditionalFormatting sqref="C19">
    <cfRule type="cellIs" dxfId="2" priority="266" operator="equal">
      <formula>"open"</formula>
    </cfRule>
    <cfRule type="cellIs" dxfId="1" priority="265" operator="equal">
      <formula>"close"</formula>
    </cfRule>
  </conditionalFormatting>
  <conditionalFormatting sqref="F19">
    <cfRule type="cellIs" dxfId="2" priority="270" operator="equal">
      <formula>"open"</formula>
    </cfRule>
    <cfRule type="cellIs" dxfId="1" priority="269" operator="equal">
      <formula>"close"</formula>
    </cfRule>
  </conditionalFormatting>
  <conditionalFormatting sqref="I19">
    <cfRule type="cellIs" dxfId="2" priority="232" operator="equal">
      <formula>"open"</formula>
    </cfRule>
    <cfRule type="cellIs" dxfId="1" priority="231" operator="equal">
      <formula>"close"</formula>
    </cfRule>
  </conditionalFormatting>
  <conditionalFormatting sqref="C20">
    <cfRule type="cellIs" dxfId="2" priority="252" operator="equal">
      <formula>"open"</formula>
    </cfRule>
    <cfRule type="cellIs" dxfId="1" priority="251" operator="equal">
      <formula>"close"</formula>
    </cfRule>
  </conditionalFormatting>
  <conditionalFormatting sqref="D20">
    <cfRule type="cellIs" dxfId="2" priority="260" operator="equal">
      <formula>"open"</formula>
    </cfRule>
    <cfRule type="cellIs" dxfId="1" priority="259" operator="equal">
      <formula>"close"</formula>
    </cfRule>
  </conditionalFormatting>
  <conditionalFormatting sqref="F20">
    <cfRule type="cellIs" dxfId="2" priority="226" operator="equal">
      <formula>"open"</formula>
    </cfRule>
    <cfRule type="cellIs" dxfId="1" priority="225" operator="equal">
      <formula>"close"</formula>
    </cfRule>
  </conditionalFormatting>
  <conditionalFormatting sqref="G20">
    <cfRule type="cellIs" dxfId="2" priority="224" operator="equal">
      <formula>"open"</formula>
    </cfRule>
    <cfRule type="cellIs" dxfId="1" priority="223" operator="equal">
      <formula>"close"</formula>
    </cfRule>
    <cfRule type="cellIs" dxfId="2" priority="222" operator="equal">
      <formula>"open"</formula>
    </cfRule>
    <cfRule type="cellIs" dxfId="1" priority="221" operator="equal">
      <formula>"close"</formula>
    </cfRule>
  </conditionalFormatting>
  <conditionalFormatting sqref="H20">
    <cfRule type="cellIs" dxfId="2" priority="250" operator="equal">
      <formula>"open"</formula>
    </cfRule>
    <cfRule type="cellIs" dxfId="1" priority="249" operator="equal">
      <formula>"close"</formula>
    </cfRule>
    <cfRule type="cellIs" dxfId="2" priority="248" operator="equal">
      <formula>"open"</formula>
    </cfRule>
    <cfRule type="cellIs" dxfId="1" priority="247" operator="equal">
      <formula>"close"</formula>
    </cfRule>
  </conditionalFormatting>
  <conditionalFormatting sqref="I20">
    <cfRule type="cellIs" dxfId="2" priority="230" operator="equal">
      <formula>"open"</formula>
    </cfRule>
    <cfRule type="cellIs" dxfId="1" priority="229" operator="equal">
      <formula>"close"</formula>
    </cfRule>
  </conditionalFormatting>
  <conditionalFormatting sqref="C21">
    <cfRule type="cellIs" dxfId="2" priority="238" operator="equal">
      <formula>"open"</formula>
    </cfRule>
    <cfRule type="cellIs" dxfId="1" priority="237" operator="equal">
      <formula>"close"</formula>
    </cfRule>
  </conditionalFormatting>
  <conditionalFormatting sqref="D21">
    <cfRule type="cellIs" dxfId="2" priority="246" operator="equal">
      <formula>"open"</formula>
    </cfRule>
    <cfRule type="cellIs" dxfId="1" priority="245" operator="equal">
      <formula>"close"</formula>
    </cfRule>
  </conditionalFormatting>
  <conditionalFormatting sqref="F21">
    <cfRule type="cellIs" dxfId="2" priority="242" operator="equal">
      <formula>"open"</formula>
    </cfRule>
    <cfRule type="cellIs" dxfId="1" priority="241" operator="equal">
      <formula>"close"</formula>
    </cfRule>
    <cfRule type="cellIs" dxfId="2" priority="244" operator="equal">
      <formula>"open"</formula>
    </cfRule>
    <cfRule type="cellIs" dxfId="1" priority="243" operator="equal">
      <formula>"close"</formula>
    </cfRule>
  </conditionalFormatting>
  <conditionalFormatting sqref="G21">
    <cfRule type="cellIs" dxfId="2" priority="220" operator="equal">
      <formula>"open"</formula>
    </cfRule>
    <cfRule type="cellIs" dxfId="1" priority="219" operator="equal">
      <formula>"close"</formula>
    </cfRule>
    <cfRule type="cellIs" dxfId="2" priority="218" operator="equal">
      <formula>"open"</formula>
    </cfRule>
    <cfRule type="cellIs" dxfId="1" priority="217" operator="equal">
      <formula>"close"</formula>
    </cfRule>
  </conditionalFormatting>
  <conditionalFormatting sqref="H21">
    <cfRule type="cellIs" dxfId="2" priority="236" operator="equal">
      <formula>"open"</formula>
    </cfRule>
    <cfRule type="cellIs" dxfId="1" priority="235" operator="equal">
      <formula>"close"</formula>
    </cfRule>
    <cfRule type="cellIs" dxfId="2" priority="234" operator="equal">
      <formula>"open"</formula>
    </cfRule>
    <cfRule type="cellIs" dxfId="1" priority="233" operator="equal">
      <formula>"close"</formula>
    </cfRule>
  </conditionalFormatting>
  <conditionalFormatting sqref="I21">
    <cfRule type="cellIs" dxfId="2" priority="228" operator="equal">
      <formula>"open"</formula>
    </cfRule>
    <cfRule type="cellIs" dxfId="1" priority="227" operator="equal">
      <formula>"close"</formula>
    </cfRule>
  </conditionalFormatting>
  <conditionalFormatting sqref="C22:I22">
    <cfRule type="cellIs" dxfId="2" priority="212" operator="equal">
      <formula>"open"</formula>
    </cfRule>
    <cfRule type="cellIs" dxfId="1" priority="211" operator="equal">
      <formula>"close"</formula>
    </cfRule>
  </conditionalFormatting>
  <conditionalFormatting sqref="C23:I23">
    <cfRule type="cellIs" dxfId="2" priority="214" operator="equal">
      <formula>"open"</formula>
    </cfRule>
    <cfRule type="cellIs" dxfId="1" priority="213" operator="equal">
      <formula>"close"</formula>
    </cfRule>
  </conditionalFormatting>
  <conditionalFormatting sqref="C24:D24">
    <cfRule type="cellIs" dxfId="2" priority="208" operator="equal">
      <formula>"open"</formula>
    </cfRule>
    <cfRule type="cellIs" dxfId="1" priority="207" operator="equal">
      <formula>"close"</formula>
    </cfRule>
  </conditionalFormatting>
  <conditionalFormatting sqref="F24">
    <cfRule type="cellIs" dxfId="2" priority="70" operator="equal">
      <formula>"open"</formula>
    </cfRule>
    <cfRule type="cellIs" dxfId="1" priority="69" operator="equal">
      <formula>"close"</formula>
    </cfRule>
  </conditionalFormatting>
  <conditionalFormatting sqref="G24">
    <cfRule type="cellIs" dxfId="2" priority="204" operator="equal">
      <formula>"open"</formula>
    </cfRule>
    <cfRule type="cellIs" dxfId="1" priority="203" operator="equal">
      <formula>"close"</formula>
    </cfRule>
  </conditionalFormatting>
  <conditionalFormatting sqref="C25">
    <cfRule type="cellIs" dxfId="2" priority="202" operator="equal">
      <formula>"open"</formula>
    </cfRule>
    <cfRule type="cellIs" dxfId="1" priority="201" operator="equal">
      <formula>"close"</formula>
    </cfRule>
  </conditionalFormatting>
  <conditionalFormatting sqref="F25">
    <cfRule type="cellIs" dxfId="2" priority="68" operator="equal">
      <formula>"open"</formula>
    </cfRule>
    <cfRule type="cellIs" dxfId="1" priority="67" operator="equal">
      <formula>"close"</formula>
    </cfRule>
  </conditionalFormatting>
  <conditionalFormatting sqref="G25">
    <cfRule type="cellIs" dxfId="2" priority="66" operator="equal">
      <formula>"open"</formula>
    </cfRule>
    <cfRule type="cellIs" dxfId="1" priority="65" operator="equal">
      <formula>"close"</formula>
    </cfRule>
  </conditionalFormatting>
  <conditionalFormatting sqref="I25">
    <cfRule type="cellIs" dxfId="2" priority="196" operator="equal">
      <formula>"open"</formula>
    </cfRule>
    <cfRule type="cellIs" dxfId="1" priority="195" operator="equal">
      <formula>"close"</formula>
    </cfRule>
  </conditionalFormatting>
  <conditionalFormatting sqref="C26">
    <cfRule type="cellIs" dxfId="2" priority="192" operator="equal">
      <formula>"open"</formula>
    </cfRule>
    <cfRule type="cellIs" dxfId="1" priority="191" operator="equal">
      <formula>"close"</formula>
    </cfRule>
  </conditionalFormatting>
  <conditionalFormatting sqref="D26">
    <cfRule type="cellIs" dxfId="2" priority="194" operator="equal">
      <formula>"open"</formula>
    </cfRule>
    <cfRule type="cellIs" dxfId="1" priority="193" operator="equal">
      <formula>"close"</formula>
    </cfRule>
  </conditionalFormatting>
  <conditionalFormatting sqref="F26">
    <cfRule type="cellIs" dxfId="2" priority="184" operator="equal">
      <formula>"open"</formula>
    </cfRule>
    <cfRule type="cellIs" dxfId="1" priority="183" operator="equal">
      <formula>"close"</formula>
    </cfRule>
  </conditionalFormatting>
  <conditionalFormatting sqref="G26">
    <cfRule type="cellIs" dxfId="2" priority="182" operator="equal">
      <formula>"open"</formula>
    </cfRule>
    <cfRule type="cellIs" dxfId="1" priority="181" operator="equal">
      <formula>"close"</formula>
    </cfRule>
    <cfRule type="cellIs" dxfId="2" priority="180" operator="equal">
      <formula>"open"</formula>
    </cfRule>
    <cfRule type="cellIs" dxfId="1" priority="179" operator="equal">
      <formula>"close"</formula>
    </cfRule>
  </conditionalFormatting>
  <conditionalFormatting sqref="H26">
    <cfRule type="cellIs" dxfId="2" priority="190" operator="equal">
      <formula>"open"</formula>
    </cfRule>
    <cfRule type="cellIs" dxfId="1" priority="189" operator="equal">
      <formula>"close"</formula>
    </cfRule>
    <cfRule type="cellIs" dxfId="2" priority="188" operator="equal">
      <formula>"open"</formula>
    </cfRule>
    <cfRule type="cellIs" dxfId="1" priority="187" operator="equal">
      <formula>"close"</formula>
    </cfRule>
  </conditionalFormatting>
  <conditionalFormatting sqref="I26">
    <cfRule type="cellIs" dxfId="2" priority="186" operator="equal">
      <formula>"open"</formula>
    </cfRule>
    <cfRule type="cellIs" dxfId="1" priority="185" operator="equal">
      <formula>"close"</formula>
    </cfRule>
  </conditionalFormatting>
  <conditionalFormatting sqref="C27">
    <cfRule type="cellIs" dxfId="1" priority="159" operator="equal">
      <formula>"close"</formula>
    </cfRule>
    <cfRule type="cellIs" dxfId="2" priority="160" operator="equal">
      <formula>"open"</formula>
    </cfRule>
  </conditionalFormatting>
  <conditionalFormatting sqref="D27">
    <cfRule type="cellIs" dxfId="1" priority="161" operator="equal">
      <formula>"close"</formula>
    </cfRule>
    <cfRule type="cellIs" dxfId="2" priority="162" operator="equal">
      <formula>"open"</formula>
    </cfRule>
  </conditionalFormatting>
  <conditionalFormatting sqref="F27">
    <cfRule type="cellIs" dxfId="2" priority="64" operator="equal">
      <formula>"open"</formula>
    </cfRule>
    <cfRule type="cellIs" dxfId="1" priority="63" operator="equal">
      <formula>"close"</formula>
    </cfRule>
    <cfRule type="cellIs" dxfId="2" priority="62" operator="equal">
      <formula>"open"</formula>
    </cfRule>
    <cfRule type="cellIs" dxfId="1" priority="61" operator="equal">
      <formula>"close"</formula>
    </cfRule>
  </conditionalFormatting>
  <conditionalFormatting sqref="G27">
    <cfRule type="cellIs" dxfId="1" priority="147" operator="equal">
      <formula>"close"</formula>
    </cfRule>
    <cfRule type="cellIs" dxfId="2" priority="148" operator="equal">
      <formula>"open"</formula>
    </cfRule>
    <cfRule type="cellIs" dxfId="1" priority="149" operator="equal">
      <formula>"close"</formula>
    </cfRule>
    <cfRule type="cellIs" dxfId="2" priority="150" operator="equal">
      <formula>"open"</formula>
    </cfRule>
  </conditionalFormatting>
  <conditionalFormatting sqref="H27">
    <cfRule type="cellIs" dxfId="1" priority="155" operator="equal">
      <formula>"close"</formula>
    </cfRule>
    <cfRule type="cellIs" dxfId="2" priority="156" operator="equal">
      <formula>"open"</formula>
    </cfRule>
    <cfRule type="cellIs" dxfId="1" priority="157" operator="equal">
      <formula>"close"</formula>
    </cfRule>
    <cfRule type="cellIs" dxfId="2" priority="158" operator="equal">
      <formula>"open"</formula>
    </cfRule>
  </conditionalFormatting>
  <conditionalFormatting sqref="I27">
    <cfRule type="cellIs" dxfId="1" priority="153" operator="equal">
      <formula>"close"</formula>
    </cfRule>
    <cfRule type="cellIs" dxfId="2" priority="154" operator="equal">
      <formula>"open"</formula>
    </cfRule>
  </conditionalFormatting>
  <conditionalFormatting sqref="C28">
    <cfRule type="cellIs" dxfId="1" priority="127" operator="equal">
      <formula>"close"</formula>
    </cfRule>
    <cfRule type="cellIs" dxfId="2" priority="128" operator="equal">
      <formula>"open"</formula>
    </cfRule>
  </conditionalFormatting>
  <conditionalFormatting sqref="D28">
    <cfRule type="cellIs" dxfId="1" priority="129" operator="equal">
      <formula>"close"</formula>
    </cfRule>
    <cfRule type="cellIs" dxfId="2" priority="130" operator="equal">
      <formula>"open"</formula>
    </cfRule>
  </conditionalFormatting>
  <conditionalFormatting sqref="F28">
    <cfRule type="cellIs" dxfId="2" priority="82" operator="equal">
      <formula>"open"</formula>
    </cfRule>
    <cfRule type="cellIs" dxfId="1" priority="81" operator="equal">
      <formula>"close"</formula>
    </cfRule>
    <cfRule type="cellIs" dxfId="2" priority="80" operator="equal">
      <formula>"open"</formula>
    </cfRule>
    <cfRule type="cellIs" dxfId="1" priority="79" operator="equal">
      <formula>"close"</formula>
    </cfRule>
  </conditionalFormatting>
  <conditionalFormatting sqref="G28">
    <cfRule type="cellIs" dxfId="1" priority="115" operator="equal">
      <formula>"close"</formula>
    </cfRule>
    <cfRule type="cellIs" dxfId="2" priority="116" operator="equal">
      <formula>"open"</formula>
    </cfRule>
    <cfRule type="cellIs" dxfId="1" priority="117" operator="equal">
      <formula>"close"</formula>
    </cfRule>
    <cfRule type="cellIs" dxfId="2" priority="118" operator="equal">
      <formula>"open"</formula>
    </cfRule>
  </conditionalFormatting>
  <conditionalFormatting sqref="H28">
    <cfRule type="cellIs" dxfId="1" priority="123" operator="equal">
      <formula>"close"</formula>
    </cfRule>
    <cfRule type="cellIs" dxfId="2" priority="124" operator="equal">
      <formula>"open"</formula>
    </cfRule>
    <cfRule type="cellIs" dxfId="1" priority="125" operator="equal">
      <formula>"close"</formula>
    </cfRule>
    <cfRule type="cellIs" dxfId="2" priority="126" operator="equal">
      <formula>"open"</formula>
    </cfRule>
  </conditionalFormatting>
  <conditionalFormatting sqref="I28">
    <cfRule type="cellIs" dxfId="1" priority="121" operator="equal">
      <formula>"close"</formula>
    </cfRule>
    <cfRule type="cellIs" dxfId="2" priority="122" operator="equal">
      <formula>"open"</formula>
    </cfRule>
  </conditionalFormatting>
  <conditionalFormatting sqref="C29">
    <cfRule type="cellIs" dxfId="1" priority="111" operator="equal">
      <formula>"close"</formula>
    </cfRule>
    <cfRule type="cellIs" dxfId="2" priority="112" operator="equal">
      <formula>"open"</formula>
    </cfRule>
  </conditionalFormatting>
  <conditionalFormatting sqref="D29">
    <cfRule type="cellIs" dxfId="1" priority="113" operator="equal">
      <formula>"close"</formula>
    </cfRule>
    <cfRule type="cellIs" dxfId="2" priority="114" operator="equal">
      <formula>"open"</formula>
    </cfRule>
  </conditionalFormatting>
  <conditionalFormatting sqref="F29">
    <cfRule type="cellIs" dxfId="2" priority="78" operator="equal">
      <formula>"open"</formula>
    </cfRule>
    <cfRule type="cellIs" dxfId="1" priority="77" operator="equal">
      <formula>"close"</formula>
    </cfRule>
    <cfRule type="cellIs" dxfId="2" priority="76" operator="equal">
      <formula>"open"</formula>
    </cfRule>
    <cfRule type="cellIs" dxfId="1" priority="75" operator="equal">
      <formula>"close"</formula>
    </cfRule>
  </conditionalFormatting>
  <conditionalFormatting sqref="G29">
    <cfRule type="cellIs" dxfId="1" priority="99" operator="equal">
      <formula>"close"</formula>
    </cfRule>
    <cfRule type="cellIs" dxfId="2" priority="100" operator="equal">
      <formula>"open"</formula>
    </cfRule>
    <cfRule type="cellIs" dxfId="1" priority="101" operator="equal">
      <formula>"close"</formula>
    </cfRule>
    <cfRule type="cellIs" dxfId="2" priority="102" operator="equal">
      <formula>"open"</formula>
    </cfRule>
  </conditionalFormatting>
  <conditionalFormatting sqref="H29">
    <cfRule type="cellIs" dxfId="1" priority="107" operator="equal">
      <formula>"close"</formula>
    </cfRule>
    <cfRule type="cellIs" dxfId="2" priority="108" operator="equal">
      <formula>"open"</formula>
    </cfRule>
    <cfRule type="cellIs" dxfId="1" priority="109" operator="equal">
      <formula>"close"</formula>
    </cfRule>
    <cfRule type="cellIs" dxfId="2" priority="110" operator="equal">
      <formula>"open"</formula>
    </cfRule>
  </conditionalFormatting>
  <conditionalFormatting sqref="I29">
    <cfRule type="cellIs" dxfId="1" priority="105" operator="equal">
      <formula>"close"</formula>
    </cfRule>
    <cfRule type="cellIs" dxfId="2" priority="106" operator="equal">
      <formula>"open"</formula>
    </cfRule>
  </conditionalFormatting>
  <conditionalFormatting sqref="C30">
    <cfRule type="cellIs" dxfId="1" priority="95" operator="equal">
      <formula>"close"</formula>
    </cfRule>
    <cfRule type="cellIs" dxfId="2" priority="96" operator="equal">
      <formula>"open"</formula>
    </cfRule>
  </conditionalFormatting>
  <conditionalFormatting sqref="D30">
    <cfRule type="cellIs" dxfId="1" priority="97" operator="equal">
      <formula>"close"</formula>
    </cfRule>
    <cfRule type="cellIs" dxfId="2" priority="98" operator="equal">
      <formula>"open"</formula>
    </cfRule>
  </conditionalFormatting>
  <conditionalFormatting sqref="F30">
    <cfRule type="cellIs" dxfId="2" priority="74" operator="equal">
      <formula>"open"</formula>
    </cfRule>
    <cfRule type="cellIs" dxfId="1" priority="73" operator="equal">
      <formula>"close"</formula>
    </cfRule>
    <cfRule type="cellIs" dxfId="2" priority="72" operator="equal">
      <formula>"open"</formula>
    </cfRule>
    <cfRule type="cellIs" dxfId="1" priority="71" operator="equal">
      <formula>"close"</formula>
    </cfRule>
  </conditionalFormatting>
  <conditionalFormatting sqref="G30">
    <cfRule type="cellIs" dxfId="1" priority="83" operator="equal">
      <formula>"close"</formula>
    </cfRule>
    <cfRule type="cellIs" dxfId="2" priority="84" operator="equal">
      <formula>"open"</formula>
    </cfRule>
    <cfRule type="cellIs" dxfId="1" priority="85" operator="equal">
      <formula>"close"</formula>
    </cfRule>
    <cfRule type="cellIs" dxfId="2" priority="86" operator="equal">
      <formula>"open"</formula>
    </cfRule>
  </conditionalFormatting>
  <conditionalFormatting sqref="H30">
    <cfRule type="cellIs" dxfId="1" priority="91" operator="equal">
      <formula>"close"</formula>
    </cfRule>
    <cfRule type="cellIs" dxfId="2" priority="92" operator="equal">
      <formula>"open"</formula>
    </cfRule>
    <cfRule type="cellIs" dxfId="1" priority="93" operator="equal">
      <formula>"close"</formula>
    </cfRule>
    <cfRule type="cellIs" dxfId="2" priority="94" operator="equal">
      <formula>"open"</formula>
    </cfRule>
  </conditionalFormatting>
  <conditionalFormatting sqref="I30">
    <cfRule type="cellIs" dxfId="1" priority="89" operator="equal">
      <formula>"close"</formula>
    </cfRule>
    <cfRule type="cellIs" dxfId="2" priority="90" operator="equal">
      <formula>"open"</formula>
    </cfRule>
  </conditionalFormatting>
  <conditionalFormatting sqref="C31:I31">
    <cfRule type="cellIs" dxfId="2" priority="56" operator="equal">
      <formula>"open"</formula>
    </cfRule>
    <cfRule type="cellIs" dxfId="1" priority="55" operator="equal">
      <formula>"close"</formula>
    </cfRule>
  </conditionalFormatting>
  <conditionalFormatting sqref="C32:I32">
    <cfRule type="cellIs" dxfId="2" priority="58" operator="equal">
      <formula>"open"</formula>
    </cfRule>
    <cfRule type="cellIs" dxfId="1" priority="57" operator="equal">
      <formula>"close"</formula>
    </cfRule>
  </conditionalFormatting>
  <conditionalFormatting sqref="C33:D33">
    <cfRule type="cellIs" dxfId="2" priority="52" operator="equal">
      <formula>"open"</formula>
    </cfRule>
    <cfRule type="cellIs" dxfId="1" priority="51" operator="equal">
      <formula>"close"</formula>
    </cfRule>
  </conditionalFormatting>
  <conditionalFormatting sqref="F33">
    <cfRule type="cellIs" dxfId="2" priority="10" operator="equal">
      <formula>"open"</formula>
    </cfRule>
    <cfRule type="cellIs" dxfId="1" priority="9" operator="equal">
      <formula>"close"</formula>
    </cfRule>
  </conditionalFormatting>
  <conditionalFormatting sqref="G33">
    <cfRule type="cellIs" dxfId="2" priority="50" operator="equal">
      <formula>"open"</formula>
    </cfRule>
    <cfRule type="cellIs" dxfId="1" priority="49" operator="equal">
      <formula>"close"</formula>
    </cfRule>
  </conditionalFormatting>
  <conditionalFormatting sqref="C34">
    <cfRule type="cellIs" dxfId="2" priority="48" operator="equal">
      <formula>"open"</formula>
    </cfRule>
    <cfRule type="cellIs" dxfId="1" priority="47" operator="equal">
      <formula>"close"</formula>
    </cfRule>
  </conditionalFormatting>
  <conditionalFormatting sqref="F34">
    <cfRule type="cellIs" dxfId="2" priority="8" operator="equal">
      <formula>"open"</formula>
    </cfRule>
    <cfRule type="cellIs" dxfId="1" priority="7" operator="equal">
      <formula>"close"</formula>
    </cfRule>
  </conditionalFormatting>
  <conditionalFormatting sqref="G34">
    <cfRule type="cellIs" dxfId="2" priority="6" operator="equal">
      <formula>"open"</formula>
    </cfRule>
    <cfRule type="cellIs" dxfId="1" priority="5" operator="equal">
      <formula>"close"</formula>
    </cfRule>
  </conditionalFormatting>
  <conditionalFormatting sqref="I34">
    <cfRule type="cellIs" dxfId="2" priority="42" operator="equal">
      <formula>"open"</formula>
    </cfRule>
    <cfRule type="cellIs" dxfId="1" priority="41" operator="equal">
      <formula>"close"</formula>
    </cfRule>
  </conditionalFormatting>
  <conditionalFormatting sqref="C35">
    <cfRule type="cellIs" dxfId="2" priority="38" operator="equal">
      <formula>"open"</formula>
    </cfRule>
    <cfRule type="cellIs" dxfId="1" priority="37" operator="equal">
      <formula>"close"</formula>
    </cfRule>
  </conditionalFormatting>
  <conditionalFormatting sqref="D35">
    <cfRule type="cellIs" dxfId="2" priority="40" operator="equal">
      <formula>"open"</formula>
    </cfRule>
    <cfRule type="cellIs" dxfId="1" priority="39" operator="equal">
      <formula>"close"</formula>
    </cfRule>
  </conditionalFormatting>
  <conditionalFormatting sqref="F35">
    <cfRule type="cellIs" dxfId="2" priority="30" operator="equal">
      <formula>"open"</formula>
    </cfRule>
    <cfRule type="cellIs" dxfId="1" priority="29" operator="equal">
      <formula>"close"</formula>
    </cfRule>
  </conditionalFormatting>
  <conditionalFormatting sqref="G35">
    <cfRule type="cellIs" dxfId="2" priority="28" operator="equal">
      <formula>"open"</formula>
    </cfRule>
    <cfRule type="cellIs" dxfId="1" priority="27" operator="equal">
      <formula>"close"</formula>
    </cfRule>
    <cfRule type="cellIs" dxfId="2" priority="26" operator="equal">
      <formula>"open"</formula>
    </cfRule>
    <cfRule type="cellIs" dxfId="1" priority="25" operator="equal">
      <formula>"close"</formula>
    </cfRule>
  </conditionalFormatting>
  <conditionalFormatting sqref="H35">
    <cfRule type="cellIs" dxfId="2" priority="36" operator="equal">
      <formula>"open"</formula>
    </cfRule>
    <cfRule type="cellIs" dxfId="1" priority="35" operator="equal">
      <formula>"close"</formula>
    </cfRule>
    <cfRule type="cellIs" dxfId="2" priority="34" operator="equal">
      <formula>"open"</formula>
    </cfRule>
    <cfRule type="cellIs" dxfId="1" priority="33" operator="equal">
      <formula>"close"</formula>
    </cfRule>
  </conditionalFormatting>
  <conditionalFormatting sqref="I35">
    <cfRule type="cellIs" dxfId="2" priority="32" operator="equal">
      <formula>"open"</formula>
    </cfRule>
    <cfRule type="cellIs" dxfId="1" priority="31" operator="equal">
      <formula>"close"</formula>
    </cfRule>
  </conditionalFormatting>
  <conditionalFormatting sqref="C36">
    <cfRule type="cellIs" dxfId="2" priority="22" operator="equal">
      <formula>"open"</formula>
    </cfRule>
    <cfRule type="cellIs" dxfId="1" priority="21" operator="equal">
      <formula>"close"</formula>
    </cfRule>
  </conditionalFormatting>
  <conditionalFormatting sqref="D36">
    <cfRule type="cellIs" dxfId="2" priority="24" operator="equal">
      <formula>"open"</formula>
    </cfRule>
    <cfRule type="cellIs" dxfId="1" priority="23" operator="equal">
      <formula>"close"</formula>
    </cfRule>
  </conditionalFormatting>
  <conditionalFormatting sqref="F36">
    <cfRule type="cellIs" dxfId="2" priority="4" operator="equal">
      <formula>"open"</formula>
    </cfRule>
    <cfRule type="cellIs" dxfId="1" priority="3" operator="equal">
      <formula>"close"</formula>
    </cfRule>
    <cfRule type="cellIs" dxfId="2" priority="2" operator="equal">
      <formula>"open"</formula>
    </cfRule>
    <cfRule type="cellIs" dxfId="1" priority="1" operator="equal">
      <formula>"close"</formula>
    </cfRule>
  </conditionalFormatting>
  <conditionalFormatting sqref="G36">
    <cfRule type="cellIs" dxfId="2" priority="14" operator="equal">
      <formula>"open"</formula>
    </cfRule>
    <cfRule type="cellIs" dxfId="1" priority="13" operator="equal">
      <formula>"close"</formula>
    </cfRule>
    <cfRule type="cellIs" dxfId="2" priority="12" operator="equal">
      <formula>"open"</formula>
    </cfRule>
    <cfRule type="cellIs" dxfId="1" priority="11" operator="equal">
      <formula>"close"</formula>
    </cfRule>
  </conditionalFormatting>
  <conditionalFormatting sqref="H36">
    <cfRule type="cellIs" dxfId="2" priority="20" operator="equal">
      <formula>"open"</formula>
    </cfRule>
    <cfRule type="cellIs" dxfId="1" priority="19" operator="equal">
      <formula>"close"</formula>
    </cfRule>
    <cfRule type="cellIs" dxfId="2" priority="18" operator="equal">
      <formula>"open"</formula>
    </cfRule>
    <cfRule type="cellIs" dxfId="1" priority="17" operator="equal">
      <formula>"close"</formula>
    </cfRule>
  </conditionalFormatting>
  <conditionalFormatting sqref="I36">
    <cfRule type="cellIs" dxfId="2" priority="16" operator="equal">
      <formula>"open"</formula>
    </cfRule>
    <cfRule type="cellIs" dxfId="1" priority="15" operator="equal">
      <formula>"close"</formula>
    </cfRule>
  </conditionalFormatting>
  <conditionalFormatting sqref="D12:D13">
    <cfRule type="cellIs" dxfId="1" priority="397" operator="equal">
      <formula>"close"</formula>
    </cfRule>
    <cfRule type="cellIs" dxfId="2" priority="398" operator="equal">
      <formula>"open"</formula>
    </cfRule>
  </conditionalFormatting>
  <conditionalFormatting sqref="D18:D19">
    <cfRule type="cellIs" dxfId="2" priority="280" operator="equal">
      <formula>"open"</formula>
    </cfRule>
    <cfRule type="cellIs" dxfId="1" priority="279" operator="equal">
      <formula>"close"</formula>
    </cfRule>
  </conditionalFormatting>
  <conditionalFormatting sqref="D24:D25">
    <cfRule type="cellIs" dxfId="2" priority="216" operator="equal">
      <formula>"open"</formula>
    </cfRule>
    <cfRule type="cellIs" dxfId="1" priority="215" operator="equal">
      <formula>"close"</formula>
    </cfRule>
  </conditionalFormatting>
  <conditionalFormatting sqref="D33:D34">
    <cfRule type="cellIs" dxfId="2" priority="60" operator="equal">
      <formula>"open"</formula>
    </cfRule>
    <cfRule type="cellIs" dxfId="1" priority="59" operator="equal">
      <formula>"close"</formula>
    </cfRule>
  </conditionalFormatting>
  <conditionalFormatting sqref="E5:E6">
    <cfRule type="cellIs" dxfId="1" priority="1777" operator="equal">
      <formula>"close"</formula>
    </cfRule>
    <cfRule type="cellIs" dxfId="2" priority="1778" operator="equal">
      <formula>"open"</formula>
    </cfRule>
  </conditionalFormatting>
  <conditionalFormatting sqref="G12:G13">
    <cfRule type="cellIs" dxfId="1" priority="347" operator="equal">
      <formula>"close"</formula>
    </cfRule>
    <cfRule type="cellIs" dxfId="2" priority="348" operator="equal">
      <formula>"open"</formula>
    </cfRule>
  </conditionalFormatting>
  <conditionalFormatting sqref="G18:G19">
    <cfRule type="cellIs" dxfId="2" priority="268" operator="equal">
      <formula>"open"</formula>
    </cfRule>
    <cfRule type="cellIs" dxfId="1" priority="267" operator="equal">
      <formula>"close"</formula>
    </cfRule>
  </conditionalFormatting>
  <conditionalFormatting sqref="H12:H13">
    <cfRule type="cellIs" dxfId="1" priority="337" operator="equal">
      <formula>"close"</formula>
    </cfRule>
    <cfRule type="cellIs" dxfId="2" priority="338" operator="equal">
      <formula>"open"</formula>
    </cfRule>
    <cfRule type="cellIs" dxfId="1" priority="335" operator="equal">
      <formula>"close"</formula>
    </cfRule>
    <cfRule type="cellIs" dxfId="2" priority="336" operator="equal">
      <formula>"open"</formula>
    </cfRule>
  </conditionalFormatting>
  <conditionalFormatting sqref="H18:H19">
    <cfRule type="cellIs" dxfId="2" priority="264" operator="equal">
      <formula>"open"</formula>
    </cfRule>
    <cfRule type="cellIs" dxfId="1" priority="263" operator="equal">
      <formula>"close"</formula>
    </cfRule>
    <cfRule type="cellIs" dxfId="2" priority="262" operator="equal">
      <formula>"open"</formula>
    </cfRule>
    <cfRule type="cellIs" dxfId="1" priority="261" operator="equal">
      <formula>"close"</formula>
    </cfRule>
  </conditionalFormatting>
  <conditionalFormatting sqref="H24:H25">
    <cfRule type="cellIs" dxfId="2" priority="200" operator="equal">
      <formula>"open"</formula>
    </cfRule>
    <cfRule type="cellIs" dxfId="1" priority="199" operator="equal">
      <formula>"close"</formula>
    </cfRule>
    <cfRule type="cellIs" dxfId="2" priority="198" operator="equal">
      <formula>"open"</formula>
    </cfRule>
    <cfRule type="cellIs" dxfId="1" priority="197" operator="equal">
      <formula>"close"</formula>
    </cfRule>
  </conditionalFormatting>
  <conditionalFormatting sqref="H33:H34">
    <cfRule type="cellIs" dxfId="2" priority="46" operator="equal">
      <formula>"open"</formula>
    </cfRule>
    <cfRule type="cellIs" dxfId="1" priority="45" operator="equal">
      <formula>"close"</formula>
    </cfRule>
    <cfRule type="cellIs" dxfId="2" priority="44" operator="equal">
      <formula>"open"</formula>
    </cfRule>
    <cfRule type="cellIs" dxfId="1" priority="43" operator="equal">
      <formula>"close"</formula>
    </cfRule>
  </conditionalFormatting>
  <conditionalFormatting sqref="C3:I3 D5:D6">
    <cfRule type="cellIs" dxfId="1" priority="1779" operator="equal">
      <formula>"close"</formula>
    </cfRule>
    <cfRule type="cellIs" dxfId="2" priority="1780" operator="equal">
      <formula>"open"</formula>
    </cfRule>
  </conditionalFormatting>
  <conditionalFormatting sqref="H7:H9 I5:I9 F5:G9 C5:C9">
    <cfRule type="cellIs" dxfId="1" priority="2053" operator="equal">
      <formula>"close"</formula>
    </cfRule>
    <cfRule type="cellIs" dxfId="2" priority="2054" operator="equal">
      <formula>"open"</formula>
    </cfRule>
  </conditionalFormatting>
  <conditionalFormatting sqref="D7:E9">
    <cfRule type="cellIs" dxfId="1" priority="1771" operator="equal">
      <formula>"close"</formula>
    </cfRule>
    <cfRule type="cellIs" dxfId="2" priority="1772" operator="equal">
      <formula>"open"</formula>
    </cfRule>
  </conditionalFormatting>
  <conditionalFormatting sqref="I12 F12:G13">
    <cfRule type="cellIs" dxfId="1" priority="373" operator="equal">
      <formula>"close"</formula>
    </cfRule>
    <cfRule type="cellIs" dxfId="2" priority="374" operator="equal">
      <formula>"open"</formula>
    </cfRule>
  </conditionalFormatting>
  <conditionalFormatting sqref="I18 F18:G19">
    <cfRule type="cellIs" dxfId="2" priority="274" operator="equal">
      <formula>"open"</formula>
    </cfRule>
    <cfRule type="cellIs" dxfId="1" priority="273" operator="equal">
      <formula>"close"</formula>
    </cfRule>
  </conditionalFormatting>
  <conditionalFormatting sqref="I24 F24:G25">
    <cfRule type="cellIs" dxfId="2" priority="210" operator="equal">
      <formula>"open"</formula>
    </cfRule>
    <cfRule type="cellIs" dxfId="1" priority="209" operator="equal">
      <formula>"close"</formula>
    </cfRule>
  </conditionalFormatting>
  <conditionalFormatting sqref="I33 F33:G34">
    <cfRule type="cellIs" dxfId="2" priority="54" operator="equal">
      <formula>"open"</formula>
    </cfRule>
    <cfRule type="cellIs" dxfId="1" priority="53" operator="equal">
      <formula>"close"</formula>
    </cfRule>
  </conditionalFormatting>
  <dataValidations count="1">
    <dataValidation type="list" allowBlank="1" showInputMessage="1" showErrorMessage="1" sqref="H2 H14 H15 H17 H18 H19 H20 H21 H23 H24 H25 H26 H27 H28 H29 H30 H32 H33 H34 H35 H36 H7:H9 H11:H13">
      <formula1>"open,close,pending"</formula1>
    </dataValidation>
  </dataValidations>
  <pageMargins left="0.7" right="0.7" top="0.75" bottom="0.75" header="0.3" footer="0.3"/>
  <pageSetup paperSize="9" orientation="portrait" horizontalDpi="200" verticalDpi="300"/>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G20"/>
  <sheetViews>
    <sheetView showGridLines="0" topLeftCell="A4" workbookViewId="0">
      <pane xSplit="2" ySplit="2" topLeftCell="C6" activePane="bottomRight" state="frozen"/>
      <selection/>
      <selection pane="topRight"/>
      <selection pane="bottomLeft"/>
      <selection pane="bottomRight" activeCell="I8" sqref="I8"/>
    </sheetView>
  </sheetViews>
  <sheetFormatPr defaultColWidth="9" defaultRowHeight="12" outlineLevelCol="6"/>
  <cols>
    <col min="1" max="1" width="1" style="455" customWidth="1"/>
    <col min="2" max="2" width="30.5555555555556" style="456" customWidth="1"/>
    <col min="3" max="3" width="13.3333333333333" style="455" customWidth="1"/>
    <col min="4" max="4" width="52.8888888888889" style="455" customWidth="1"/>
    <col min="5" max="5" width="52.7777777777778" style="455" customWidth="1"/>
    <col min="6" max="6" width="7.12962962962963" style="455" customWidth="1"/>
    <col min="7" max="7" width="8.88888888888889" style="455" customWidth="1"/>
    <col min="8" max="16384" width="9" style="455"/>
  </cols>
  <sheetData>
    <row r="1" ht="0.7" customHeight="1"/>
    <row r="2" ht="13.8" spans="2:6">
      <c r="B2" s="455"/>
      <c r="C2" s="457"/>
      <c r="D2" s="457"/>
      <c r="E2" s="457"/>
      <c r="F2" s="480" t="s">
        <v>446</v>
      </c>
    </row>
    <row r="3" ht="14.4" spans="2:6">
      <c r="B3" s="458" t="s">
        <v>447</v>
      </c>
      <c r="C3" s="457"/>
      <c r="D3" s="457"/>
      <c r="E3" s="457"/>
      <c r="F3" s="481" t="s">
        <v>448</v>
      </c>
    </row>
    <row r="4" ht="38" customHeight="1" spans="2:6">
      <c r="B4" s="459"/>
      <c r="C4" s="598" t="s">
        <v>449</v>
      </c>
      <c r="D4" s="460"/>
      <c r="E4" s="460"/>
      <c r="F4" s="460"/>
    </row>
    <row r="5" ht="20.25" customHeight="1" spans="2:6">
      <c r="B5" s="599" t="s">
        <v>450</v>
      </c>
      <c r="C5" s="599" t="s">
        <v>451</v>
      </c>
      <c r="D5" s="599" t="s">
        <v>452</v>
      </c>
      <c r="E5" s="599" t="s">
        <v>453</v>
      </c>
      <c r="F5" s="599" t="s">
        <v>397</v>
      </c>
    </row>
    <row r="6" ht="78" customHeight="1" spans="2:7">
      <c r="B6" s="466" t="s">
        <v>454</v>
      </c>
      <c r="C6" s="600" t="s">
        <v>455</v>
      </c>
      <c r="D6" s="601" t="s">
        <v>456</v>
      </c>
      <c r="E6" s="602" t="s">
        <v>457</v>
      </c>
      <c r="F6" s="484"/>
      <c r="G6" s="603"/>
    </row>
    <row r="7" ht="43" customHeight="1" spans="2:7">
      <c r="B7" s="604" t="s">
        <v>458</v>
      </c>
      <c r="C7" s="605" t="s">
        <v>459</v>
      </c>
      <c r="D7" s="601" t="s">
        <v>460</v>
      </c>
      <c r="E7" s="606" t="s">
        <v>461</v>
      </c>
      <c r="F7" s="607"/>
      <c r="G7" s="608"/>
    </row>
    <row r="8" ht="51" customHeight="1" spans="2:7">
      <c r="B8" s="604" t="s">
        <v>462</v>
      </c>
      <c r="C8" s="600" t="s">
        <v>455</v>
      </c>
      <c r="D8" s="601" t="s">
        <v>463</v>
      </c>
      <c r="E8" s="602" t="s">
        <v>464</v>
      </c>
      <c r="F8" s="484"/>
      <c r="G8" s="608"/>
    </row>
    <row r="9" ht="52" customHeight="1" spans="2:7">
      <c r="B9" s="604" t="s">
        <v>465</v>
      </c>
      <c r="C9" s="609" t="s">
        <v>466</v>
      </c>
      <c r="D9" s="601" t="s">
        <v>467</v>
      </c>
      <c r="E9" s="609" t="s">
        <v>468</v>
      </c>
      <c r="F9" s="484"/>
      <c r="G9" s="610"/>
    </row>
    <row r="10" ht="49" customHeight="1" spans="2:7">
      <c r="B10" s="466" t="s">
        <v>469</v>
      </c>
      <c r="C10" s="609" t="s">
        <v>466</v>
      </c>
      <c r="D10" s="601"/>
      <c r="E10" s="611"/>
      <c r="F10" s="612"/>
      <c r="G10" s="610"/>
    </row>
    <row r="11" ht="65" customHeight="1" spans="2:6">
      <c r="B11" s="604" t="s">
        <v>470</v>
      </c>
      <c r="C11" s="609" t="s">
        <v>466</v>
      </c>
      <c r="D11" s="601" t="s">
        <v>471</v>
      </c>
      <c r="E11" s="600"/>
      <c r="F11" s="607"/>
    </row>
    <row r="12" ht="21.25" hidden="1" customHeight="1" spans="2:6">
      <c r="B12" s="466" t="s">
        <v>472</v>
      </c>
      <c r="C12" s="477" t="s">
        <v>473</v>
      </c>
      <c r="D12" s="467"/>
      <c r="E12" s="467"/>
      <c r="F12" s="484"/>
    </row>
    <row r="13" spans="3:5">
      <c r="C13" s="478"/>
      <c r="D13" s="478"/>
      <c r="E13" s="478"/>
    </row>
    <row r="16" ht="14.4" hidden="1" spans="2:6">
      <c r="B16" s="36"/>
      <c r="C16" s="36"/>
      <c r="D16" s="613" t="s">
        <v>474</v>
      </c>
      <c r="E16" s="36"/>
      <c r="F16" s="36"/>
    </row>
    <row r="17" ht="14.4" hidden="1" spans="2:6">
      <c r="B17" s="576"/>
      <c r="C17" s="614"/>
      <c r="D17" s="613" t="s">
        <v>475</v>
      </c>
      <c r="E17" s="614"/>
      <c r="F17" s="614"/>
    </row>
    <row r="18" ht="14.4" hidden="1" spans="2:6">
      <c r="B18" s="576"/>
      <c r="C18" s="614"/>
      <c r="D18" s="615"/>
      <c r="E18" s="614"/>
      <c r="F18" s="614"/>
    </row>
    <row r="19" ht="14.4" hidden="1" spans="2:6">
      <c r="B19" s="576"/>
      <c r="C19" s="614"/>
      <c r="D19" s="616" t="s">
        <v>476</v>
      </c>
      <c r="E19" s="614"/>
      <c r="F19" s="614"/>
    </row>
    <row r="20" ht="43.2" hidden="1" spans="2:6">
      <c r="B20" s="576"/>
      <c r="C20" s="617" t="s">
        <v>477</v>
      </c>
      <c r="D20" s="618" t="s">
        <v>478</v>
      </c>
      <c r="E20" s="619"/>
      <c r="F20" s="614"/>
    </row>
  </sheetData>
  <pageMargins left="0.7" right="0.7" top="0.75" bottom="0.75" header="0.3" footer="0.3"/>
  <pageSetup paperSize="9" orientation="portrait"/>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07"/>
  <sheetViews>
    <sheetView showGridLines="0" zoomScale="110" zoomScaleNormal="110" topLeftCell="A99" workbookViewId="0">
      <selection activeCell="D104" sqref="D104"/>
    </sheetView>
  </sheetViews>
  <sheetFormatPr defaultColWidth="9" defaultRowHeight="14.4" outlineLevelCol="4"/>
  <cols>
    <col min="1" max="1" width="1.12962962962963" style="36" customWidth="1"/>
    <col min="2" max="2" width="3.62962962962963" style="576" customWidth="1"/>
    <col min="3" max="3" width="6.87962962962963" style="577" customWidth="1"/>
    <col min="4" max="4" width="34.25" style="36" customWidth="1"/>
    <col min="5" max="5" width="39.75" style="36" hidden="1" customWidth="1"/>
    <col min="6" max="6" width="16.25" style="36" customWidth="1"/>
    <col min="7" max="16384" width="9" style="36"/>
  </cols>
  <sheetData>
    <row r="1" ht="12.25" hidden="1" customHeight="1"/>
    <row r="2" ht="5.3" hidden="1" customHeight="1" spans="1:5">
      <c r="A2" s="118"/>
      <c r="B2" s="578"/>
      <c r="C2" s="579"/>
      <c r="D2" s="118"/>
      <c r="E2" s="118"/>
    </row>
    <row r="3" ht="22.75" hidden="1" customHeight="1" spans="1:5">
      <c r="A3" s="118"/>
      <c r="B3" s="580" t="s">
        <v>479</v>
      </c>
      <c r="C3" s="580" t="s">
        <v>26</v>
      </c>
      <c r="D3" s="581" t="s">
        <v>98</v>
      </c>
      <c r="E3" s="582" t="s">
        <v>480</v>
      </c>
    </row>
    <row r="4" ht="23.95" hidden="1" customHeight="1" spans="1:5">
      <c r="A4" s="118"/>
      <c r="B4" s="583">
        <v>43734</v>
      </c>
      <c r="C4" s="74">
        <v>1</v>
      </c>
      <c r="D4" s="584" t="s">
        <v>481</v>
      </c>
      <c r="E4" s="585"/>
    </row>
    <row r="5" ht="23.95" hidden="1" customHeight="1" spans="1:5">
      <c r="A5" s="118"/>
      <c r="B5" s="583"/>
      <c r="C5" s="586">
        <v>2</v>
      </c>
      <c r="D5" s="584" t="s">
        <v>482</v>
      </c>
      <c r="E5" s="585"/>
    </row>
    <row r="6" ht="23.95" hidden="1" customHeight="1" spans="1:5">
      <c r="A6" s="118"/>
      <c r="B6" s="583"/>
      <c r="C6" s="586">
        <v>3</v>
      </c>
      <c r="D6" s="584" t="s">
        <v>483</v>
      </c>
      <c r="E6" s="585"/>
    </row>
    <row r="7" ht="21.25" hidden="1" customHeight="1" spans="1:5">
      <c r="A7" s="118"/>
      <c r="B7" s="583"/>
      <c r="C7" s="586">
        <v>4</v>
      </c>
      <c r="D7" s="584" t="s">
        <v>484</v>
      </c>
      <c r="E7" s="585"/>
    </row>
    <row r="8" ht="16.5" hidden="1" customHeight="1" spans="1:5">
      <c r="A8" s="118"/>
      <c r="B8" s="583"/>
      <c r="C8" s="587"/>
      <c r="D8" s="585" t="s">
        <v>63</v>
      </c>
      <c r="E8" s="585"/>
    </row>
    <row r="9" ht="15.6" hidden="1" spans="1:5">
      <c r="A9" s="118"/>
      <c r="B9" s="583"/>
      <c r="C9" s="587"/>
      <c r="D9" s="585" t="s">
        <v>485</v>
      </c>
      <c r="E9" s="76"/>
    </row>
    <row r="10" ht="15.6" hidden="1" spans="1:5">
      <c r="A10" s="118"/>
      <c r="B10" s="583"/>
      <c r="C10" s="587"/>
      <c r="D10" s="585" t="s">
        <v>56</v>
      </c>
      <c r="E10" s="76"/>
    </row>
    <row r="11" ht="16.5" hidden="1" customHeight="1" spans="1:5">
      <c r="A11" s="118"/>
      <c r="B11" s="583"/>
      <c r="C11" s="587"/>
      <c r="D11" s="585" t="s">
        <v>486</v>
      </c>
      <c r="E11" s="585"/>
    </row>
    <row r="12" ht="16.5" hidden="1" customHeight="1" spans="1:5">
      <c r="A12" s="118"/>
      <c r="B12" s="583"/>
      <c r="C12" s="587"/>
      <c r="D12" s="585" t="s">
        <v>81</v>
      </c>
      <c r="E12" s="585"/>
    </row>
    <row r="13" ht="23.95" hidden="1" customHeight="1" spans="1:5">
      <c r="A13" s="118"/>
      <c r="B13" s="588"/>
      <c r="C13" s="74">
        <v>5</v>
      </c>
      <c r="D13" s="585" t="s">
        <v>487</v>
      </c>
      <c r="E13" s="585"/>
    </row>
    <row r="14" ht="23.95" hidden="1" customHeight="1" spans="1:5">
      <c r="A14" s="118"/>
      <c r="B14" s="583">
        <v>43719</v>
      </c>
      <c r="C14" s="74">
        <v>1</v>
      </c>
      <c r="D14" s="584" t="s">
        <v>481</v>
      </c>
      <c r="E14" s="585"/>
    </row>
    <row r="15" ht="23.95" hidden="1" customHeight="1" spans="1:5">
      <c r="A15" s="118"/>
      <c r="B15" s="583"/>
      <c r="C15" s="586">
        <v>2</v>
      </c>
      <c r="D15" s="584" t="s">
        <v>482</v>
      </c>
      <c r="E15" s="585"/>
    </row>
    <row r="16" ht="23.95" hidden="1" customHeight="1" spans="1:5">
      <c r="A16" s="118"/>
      <c r="B16" s="583"/>
      <c r="C16" s="586">
        <v>3</v>
      </c>
      <c r="D16" s="584" t="s">
        <v>483</v>
      </c>
      <c r="E16" s="585"/>
    </row>
    <row r="17" ht="21.25" hidden="1" customHeight="1" spans="1:5">
      <c r="A17" s="118"/>
      <c r="B17" s="583"/>
      <c r="C17" s="586">
        <v>4</v>
      </c>
      <c r="D17" s="584" t="s">
        <v>484</v>
      </c>
      <c r="E17" s="585"/>
    </row>
    <row r="18" ht="16.5" hidden="1" customHeight="1" spans="1:5">
      <c r="A18" s="118"/>
      <c r="B18" s="583"/>
      <c r="C18" s="587"/>
      <c r="D18" s="585" t="s">
        <v>63</v>
      </c>
      <c r="E18" s="585"/>
    </row>
    <row r="19" ht="15.6" hidden="1" spans="1:5">
      <c r="A19" s="118"/>
      <c r="B19" s="583"/>
      <c r="C19" s="587"/>
      <c r="D19" s="585" t="s">
        <v>485</v>
      </c>
      <c r="E19" s="76"/>
    </row>
    <row r="20" ht="15.6" hidden="1" spans="1:5">
      <c r="A20" s="118"/>
      <c r="B20" s="583"/>
      <c r="C20" s="587"/>
      <c r="D20" s="585" t="s">
        <v>56</v>
      </c>
      <c r="E20" s="76"/>
    </row>
    <row r="21" ht="16.5" hidden="1" customHeight="1" spans="1:5">
      <c r="A21" s="118"/>
      <c r="B21" s="583"/>
      <c r="C21" s="587"/>
      <c r="D21" s="585" t="s">
        <v>486</v>
      </c>
      <c r="E21" s="585"/>
    </row>
    <row r="22" ht="16.5" hidden="1" customHeight="1" spans="1:5">
      <c r="A22" s="118"/>
      <c r="B22" s="583"/>
      <c r="C22" s="587"/>
      <c r="D22" s="585" t="s">
        <v>81</v>
      </c>
      <c r="E22" s="585"/>
    </row>
    <row r="23" ht="23.95" hidden="1" customHeight="1" spans="1:5">
      <c r="A23" s="118"/>
      <c r="B23" s="588"/>
      <c r="C23" s="74">
        <v>5</v>
      </c>
      <c r="D23" s="585" t="s">
        <v>487</v>
      </c>
      <c r="E23" s="585"/>
    </row>
    <row r="24" ht="23.95" hidden="1" customHeight="1" spans="1:5">
      <c r="A24" s="118"/>
      <c r="B24" s="583">
        <v>43713</v>
      </c>
      <c r="C24" s="74">
        <v>1</v>
      </c>
      <c r="D24" s="584" t="s">
        <v>481</v>
      </c>
      <c r="E24" s="585"/>
    </row>
    <row r="25" ht="23.95" hidden="1" customHeight="1" spans="1:5">
      <c r="A25" s="118"/>
      <c r="B25" s="583"/>
      <c r="C25" s="586">
        <v>2</v>
      </c>
      <c r="D25" s="584" t="s">
        <v>482</v>
      </c>
      <c r="E25" s="585"/>
    </row>
    <row r="26" ht="23.95" hidden="1" customHeight="1" spans="1:5">
      <c r="A26" s="118"/>
      <c r="B26" s="583"/>
      <c r="C26" s="586">
        <v>3</v>
      </c>
      <c r="D26" s="584" t="s">
        <v>488</v>
      </c>
      <c r="E26" s="585"/>
    </row>
    <row r="27" ht="23.95" hidden="1" customHeight="1" spans="1:5">
      <c r="A27" s="118"/>
      <c r="B27" s="583"/>
      <c r="C27" s="586">
        <v>4</v>
      </c>
      <c r="D27" s="584" t="s">
        <v>483</v>
      </c>
      <c r="E27" s="585"/>
    </row>
    <row r="28" ht="21.25" hidden="1" customHeight="1" spans="1:5">
      <c r="A28" s="118"/>
      <c r="B28" s="583"/>
      <c r="C28" s="586">
        <v>5</v>
      </c>
      <c r="D28" s="584" t="s">
        <v>484</v>
      </c>
      <c r="E28" s="585"/>
    </row>
    <row r="29" ht="16.5" hidden="1" customHeight="1" spans="1:5">
      <c r="A29" s="118"/>
      <c r="B29" s="583"/>
      <c r="C29" s="587"/>
      <c r="D29" s="585" t="s">
        <v>63</v>
      </c>
      <c r="E29" s="585"/>
    </row>
    <row r="30" ht="15.6" hidden="1" spans="1:5">
      <c r="A30" s="118"/>
      <c r="B30" s="583"/>
      <c r="C30" s="587"/>
      <c r="D30" s="585" t="s">
        <v>485</v>
      </c>
      <c r="E30" s="76"/>
    </row>
    <row r="31" ht="15.6" hidden="1" spans="1:5">
      <c r="A31" s="118"/>
      <c r="B31" s="583"/>
      <c r="C31" s="587"/>
      <c r="D31" s="585" t="s">
        <v>56</v>
      </c>
      <c r="E31" s="76"/>
    </row>
    <row r="32" ht="16.5" hidden="1" customHeight="1" spans="1:5">
      <c r="A32" s="118"/>
      <c r="B32" s="583"/>
      <c r="C32" s="587"/>
      <c r="D32" s="585" t="s">
        <v>486</v>
      </c>
      <c r="E32" s="585"/>
    </row>
    <row r="33" ht="16.5" hidden="1" customHeight="1" spans="1:5">
      <c r="A33" s="118"/>
      <c r="B33" s="583"/>
      <c r="C33" s="587"/>
      <c r="D33" s="585" t="s">
        <v>81</v>
      </c>
      <c r="E33" s="585"/>
    </row>
    <row r="34" ht="23.95" hidden="1" customHeight="1" spans="1:5">
      <c r="A34" s="118"/>
      <c r="B34" s="588"/>
      <c r="C34" s="74">
        <v>6</v>
      </c>
      <c r="D34" s="585" t="s">
        <v>487</v>
      </c>
      <c r="E34" s="585"/>
    </row>
    <row r="35" ht="23.95" hidden="1" customHeight="1" spans="1:5">
      <c r="A35" s="118"/>
      <c r="B35" s="583">
        <v>43706</v>
      </c>
      <c r="C35" s="74">
        <v>1</v>
      </c>
      <c r="D35" s="584" t="s">
        <v>481</v>
      </c>
      <c r="E35" s="585"/>
    </row>
    <row r="36" ht="23.95" hidden="1" customHeight="1" spans="1:5">
      <c r="A36" s="118"/>
      <c r="B36" s="583"/>
      <c r="C36" s="586">
        <v>2</v>
      </c>
      <c r="D36" s="584" t="s">
        <v>482</v>
      </c>
      <c r="E36" s="585"/>
    </row>
    <row r="37" ht="23.95" hidden="1" customHeight="1" spans="1:5">
      <c r="A37" s="118"/>
      <c r="B37" s="583"/>
      <c r="C37" s="586">
        <v>3</v>
      </c>
      <c r="D37" s="584" t="s">
        <v>483</v>
      </c>
      <c r="E37" s="585"/>
    </row>
    <row r="38" ht="21.25" hidden="1" customHeight="1" spans="1:5">
      <c r="A38" s="118"/>
      <c r="B38" s="583"/>
      <c r="C38" s="586">
        <v>4</v>
      </c>
      <c r="D38" s="584" t="s">
        <v>484</v>
      </c>
      <c r="E38" s="585"/>
    </row>
    <row r="39" ht="16.5" hidden="1" customHeight="1" spans="1:5">
      <c r="A39" s="118"/>
      <c r="B39" s="583"/>
      <c r="C39" s="587"/>
      <c r="D39" s="585" t="s">
        <v>63</v>
      </c>
      <c r="E39" s="585"/>
    </row>
    <row r="40" ht="15.6" hidden="1" spans="1:5">
      <c r="A40" s="118"/>
      <c r="B40" s="583"/>
      <c r="C40" s="587"/>
      <c r="D40" s="585" t="s">
        <v>485</v>
      </c>
      <c r="E40" s="76"/>
    </row>
    <row r="41" ht="15.6" hidden="1" spans="1:5">
      <c r="A41" s="118"/>
      <c r="B41" s="583"/>
      <c r="C41" s="587"/>
      <c r="D41" s="585" t="s">
        <v>56</v>
      </c>
      <c r="E41" s="76"/>
    </row>
    <row r="42" ht="16.5" hidden="1" customHeight="1" spans="1:5">
      <c r="A42" s="118"/>
      <c r="B42" s="583"/>
      <c r="C42" s="587"/>
      <c r="D42" s="585" t="s">
        <v>486</v>
      </c>
      <c r="E42" s="585"/>
    </row>
    <row r="43" ht="16.5" hidden="1" customHeight="1" spans="1:5">
      <c r="A43" s="118"/>
      <c r="B43" s="583"/>
      <c r="C43" s="587"/>
      <c r="D43" s="585" t="s">
        <v>81</v>
      </c>
      <c r="E43" s="585"/>
    </row>
    <row r="44" ht="23.95" hidden="1" customHeight="1" spans="1:5">
      <c r="A44" s="118"/>
      <c r="B44" s="588"/>
      <c r="C44" s="74">
        <v>5</v>
      </c>
      <c r="D44" s="585" t="s">
        <v>487</v>
      </c>
      <c r="E44" s="585"/>
    </row>
    <row r="45" ht="23.95" hidden="1" customHeight="1" outlineLevel="1" spans="1:5">
      <c r="A45" s="118"/>
      <c r="B45" s="583">
        <v>43692</v>
      </c>
      <c r="C45" s="74">
        <v>1</v>
      </c>
      <c r="D45" s="584" t="s">
        <v>481</v>
      </c>
      <c r="E45" s="585"/>
    </row>
    <row r="46" ht="23.95" hidden="1" customHeight="1" outlineLevel="1" spans="1:5">
      <c r="A46" s="118"/>
      <c r="B46" s="583"/>
      <c r="C46" s="586">
        <v>2</v>
      </c>
      <c r="D46" s="584" t="s">
        <v>482</v>
      </c>
      <c r="E46" s="585"/>
    </row>
    <row r="47" ht="23.95" hidden="1" customHeight="1" outlineLevel="1" spans="1:5">
      <c r="A47" s="118"/>
      <c r="B47" s="583"/>
      <c r="C47" s="586">
        <v>3</v>
      </c>
      <c r="D47" s="584" t="s">
        <v>489</v>
      </c>
      <c r="E47" s="585"/>
    </row>
    <row r="48" ht="16.5" hidden="1" customHeight="1" outlineLevel="1" spans="1:5">
      <c r="A48" s="118"/>
      <c r="B48" s="583"/>
      <c r="C48" s="586">
        <v>4</v>
      </c>
      <c r="D48" s="584" t="s">
        <v>484</v>
      </c>
      <c r="E48" s="585"/>
    </row>
    <row r="49" ht="16.5" hidden="1" customHeight="1" outlineLevel="1" spans="1:5">
      <c r="A49" s="118"/>
      <c r="B49" s="583"/>
      <c r="C49" s="587"/>
      <c r="D49" s="585" t="s">
        <v>63</v>
      </c>
      <c r="E49" s="585"/>
    </row>
    <row r="50" ht="15.6" hidden="1" outlineLevel="1" spans="1:5">
      <c r="A50" s="118"/>
      <c r="B50" s="583"/>
      <c r="C50" s="587"/>
      <c r="D50" s="585" t="s">
        <v>485</v>
      </c>
      <c r="E50" s="76"/>
    </row>
    <row r="51" ht="15.6" hidden="1" outlineLevel="1" spans="1:5">
      <c r="A51" s="118"/>
      <c r="B51" s="583"/>
      <c r="C51" s="587"/>
      <c r="D51" s="585" t="s">
        <v>56</v>
      </c>
      <c r="E51" s="76"/>
    </row>
    <row r="52" ht="16.5" hidden="1" customHeight="1" outlineLevel="1" spans="1:5">
      <c r="A52" s="118"/>
      <c r="B52" s="583"/>
      <c r="C52" s="587"/>
      <c r="D52" s="585" t="s">
        <v>486</v>
      </c>
      <c r="E52" s="585"/>
    </row>
    <row r="53" ht="16.5" hidden="1" customHeight="1" outlineLevel="1" spans="1:5">
      <c r="A53" s="118"/>
      <c r="B53" s="583"/>
      <c r="C53" s="587"/>
      <c r="D53" s="585" t="s">
        <v>81</v>
      </c>
      <c r="E53" s="585"/>
    </row>
    <row r="54" ht="23.95" hidden="1" customHeight="1" outlineLevel="1" spans="1:5">
      <c r="A54" s="118"/>
      <c r="B54" s="588"/>
      <c r="C54" s="74">
        <v>5</v>
      </c>
      <c r="D54" s="585" t="s">
        <v>487</v>
      </c>
      <c r="E54" s="585"/>
    </row>
    <row r="55" ht="23.95" hidden="1" customHeight="1" spans="1:5">
      <c r="A55" s="118"/>
      <c r="B55" s="583">
        <v>43686</v>
      </c>
      <c r="C55" s="74">
        <v>1</v>
      </c>
      <c r="D55" s="584" t="s">
        <v>481</v>
      </c>
      <c r="E55" s="585"/>
    </row>
    <row r="56" ht="23.95" hidden="1" customHeight="1" spans="1:5">
      <c r="A56" s="118"/>
      <c r="B56" s="583"/>
      <c r="C56" s="586">
        <v>2</v>
      </c>
      <c r="D56" s="584" t="s">
        <v>490</v>
      </c>
      <c r="E56" s="585"/>
    </row>
    <row r="57" ht="16.5" hidden="1" customHeight="1" spans="1:5">
      <c r="A57" s="118"/>
      <c r="B57" s="583"/>
      <c r="C57" s="586">
        <v>3</v>
      </c>
      <c r="D57" s="584" t="s">
        <v>484</v>
      </c>
      <c r="E57" s="585"/>
    </row>
    <row r="58" ht="16.5" hidden="1" customHeight="1" spans="1:5">
      <c r="A58" s="118"/>
      <c r="B58" s="583"/>
      <c r="C58" s="587"/>
      <c r="D58" s="585" t="s">
        <v>63</v>
      </c>
      <c r="E58" s="585"/>
    </row>
    <row r="59" ht="15.6" hidden="1" spans="1:5">
      <c r="A59" s="118"/>
      <c r="B59" s="583"/>
      <c r="C59" s="587"/>
      <c r="D59" s="585" t="s">
        <v>485</v>
      </c>
      <c r="E59" s="76"/>
    </row>
    <row r="60" ht="15.6" hidden="1" spans="1:5">
      <c r="A60" s="118"/>
      <c r="B60" s="583"/>
      <c r="C60" s="587"/>
      <c r="D60" s="585" t="s">
        <v>56</v>
      </c>
      <c r="E60" s="76"/>
    </row>
    <row r="61" ht="16.5" hidden="1" customHeight="1" spans="1:5">
      <c r="A61" s="118"/>
      <c r="B61" s="583"/>
      <c r="C61" s="587"/>
      <c r="D61" s="585" t="s">
        <v>486</v>
      </c>
      <c r="E61" s="585"/>
    </row>
    <row r="62" ht="16.5" hidden="1" customHeight="1" spans="1:5">
      <c r="A62" s="118"/>
      <c r="B62" s="583"/>
      <c r="C62" s="587"/>
      <c r="D62" s="585" t="s">
        <v>81</v>
      </c>
      <c r="E62" s="585"/>
    </row>
    <row r="63" ht="23.95" hidden="1" customHeight="1" spans="1:5">
      <c r="A63" s="118"/>
      <c r="B63" s="588"/>
      <c r="C63" s="74">
        <v>4</v>
      </c>
      <c r="D63" s="585" t="s">
        <v>487</v>
      </c>
      <c r="E63" s="585"/>
    </row>
    <row r="64" ht="23.95" hidden="1" customHeight="1" spans="1:5">
      <c r="A64" s="118"/>
      <c r="B64" s="583">
        <v>43678</v>
      </c>
      <c r="C64" s="74">
        <v>1</v>
      </c>
      <c r="D64" s="584" t="s">
        <v>481</v>
      </c>
      <c r="E64" s="585"/>
    </row>
    <row r="65" ht="23.95" hidden="1" customHeight="1" spans="1:5">
      <c r="A65" s="118"/>
      <c r="B65" s="583"/>
      <c r="C65" s="586">
        <v>2</v>
      </c>
      <c r="D65" s="584" t="s">
        <v>491</v>
      </c>
      <c r="E65" s="585"/>
    </row>
    <row r="66" ht="23.95" hidden="1" customHeight="1" spans="1:5">
      <c r="A66" s="118"/>
      <c r="B66" s="583"/>
      <c r="C66" s="586">
        <v>3</v>
      </c>
      <c r="D66" s="584" t="s">
        <v>492</v>
      </c>
      <c r="E66" s="585"/>
    </row>
    <row r="67" ht="16.5" hidden="1" customHeight="1" spans="1:5">
      <c r="A67" s="118"/>
      <c r="B67" s="583"/>
      <c r="C67" s="586">
        <v>4</v>
      </c>
      <c r="D67" s="585" t="s">
        <v>484</v>
      </c>
      <c r="E67" s="585"/>
    </row>
    <row r="68" ht="16.5" hidden="1" customHeight="1" spans="1:5">
      <c r="A68" s="118"/>
      <c r="B68" s="583"/>
      <c r="C68" s="587"/>
      <c r="D68" s="585" t="s">
        <v>63</v>
      </c>
      <c r="E68" s="585"/>
    </row>
    <row r="69" ht="15.6" hidden="1" spans="1:5">
      <c r="A69" s="118"/>
      <c r="B69" s="583"/>
      <c r="C69" s="587"/>
      <c r="D69" s="585" t="s">
        <v>485</v>
      </c>
      <c r="E69" s="76"/>
    </row>
    <row r="70" ht="15.6" hidden="1" spans="1:5">
      <c r="A70" s="118"/>
      <c r="B70" s="583"/>
      <c r="C70" s="587"/>
      <c r="D70" s="585" t="s">
        <v>56</v>
      </c>
      <c r="E70" s="76"/>
    </row>
    <row r="71" ht="16.5" hidden="1" customHeight="1" spans="1:5">
      <c r="A71" s="118"/>
      <c r="B71" s="583"/>
      <c r="C71" s="587"/>
      <c r="D71" s="585" t="s">
        <v>486</v>
      </c>
      <c r="E71" s="585"/>
    </row>
    <row r="72" ht="16.5" hidden="1" customHeight="1" spans="1:5">
      <c r="A72" s="118"/>
      <c r="B72" s="583"/>
      <c r="C72" s="587"/>
      <c r="D72" s="585" t="s">
        <v>81</v>
      </c>
      <c r="E72" s="585"/>
    </row>
    <row r="73" ht="23.95" hidden="1" customHeight="1" spans="1:5">
      <c r="A73" s="118"/>
      <c r="B73" s="588"/>
      <c r="C73" s="74">
        <v>5</v>
      </c>
      <c r="D73" s="585" t="s">
        <v>487</v>
      </c>
      <c r="E73" s="585"/>
    </row>
    <row r="74" ht="23.95" hidden="1" customHeight="1" outlineLevel="1" spans="1:5">
      <c r="A74" s="118"/>
      <c r="B74" s="589">
        <v>0.28</v>
      </c>
      <c r="C74" s="74">
        <v>1</v>
      </c>
      <c r="D74" s="584" t="s">
        <v>493</v>
      </c>
      <c r="E74" s="585"/>
    </row>
    <row r="75" ht="23.95" hidden="1" customHeight="1" outlineLevel="1" spans="1:5">
      <c r="A75" s="118"/>
      <c r="B75" s="590"/>
      <c r="C75" s="74">
        <v>2</v>
      </c>
      <c r="D75" s="584" t="s">
        <v>481</v>
      </c>
      <c r="E75" s="585"/>
    </row>
    <row r="76" ht="23.95" hidden="1" customHeight="1" outlineLevel="1" spans="1:5">
      <c r="A76" s="118"/>
      <c r="B76" s="590"/>
      <c r="C76" s="74">
        <v>3</v>
      </c>
      <c r="D76" s="584" t="s">
        <v>494</v>
      </c>
      <c r="E76" s="585"/>
    </row>
    <row r="77" ht="16.5" hidden="1" customHeight="1" outlineLevel="1" spans="1:5">
      <c r="A77" s="118"/>
      <c r="B77" s="590"/>
      <c r="C77" s="586">
        <v>4</v>
      </c>
      <c r="D77" s="585" t="s">
        <v>495</v>
      </c>
      <c r="E77" s="585"/>
    </row>
    <row r="78" ht="16.5" hidden="1" customHeight="1" outlineLevel="1" spans="1:5">
      <c r="A78" s="118"/>
      <c r="B78" s="590"/>
      <c r="C78" s="587"/>
      <c r="D78" s="585" t="s">
        <v>63</v>
      </c>
      <c r="E78" s="585"/>
    </row>
    <row r="79" ht="15.6" hidden="1" outlineLevel="1" spans="1:5">
      <c r="A79" s="118"/>
      <c r="B79" s="590"/>
      <c r="C79" s="587"/>
      <c r="D79" s="585" t="s">
        <v>485</v>
      </c>
      <c r="E79" s="76"/>
    </row>
    <row r="80" ht="15.6" hidden="1" outlineLevel="1" spans="1:5">
      <c r="A80" s="118"/>
      <c r="B80" s="590"/>
      <c r="C80" s="587"/>
      <c r="D80" s="585" t="s">
        <v>56</v>
      </c>
      <c r="E80" s="76"/>
    </row>
    <row r="81" ht="16.5" hidden="1" customHeight="1" outlineLevel="1" spans="1:5">
      <c r="A81" s="118"/>
      <c r="B81" s="590"/>
      <c r="C81" s="587"/>
      <c r="D81" s="585" t="s">
        <v>486</v>
      </c>
      <c r="E81" s="585"/>
    </row>
    <row r="82" ht="16.5" hidden="1" customHeight="1" outlineLevel="1" spans="1:5">
      <c r="A82" s="118"/>
      <c r="B82" s="590"/>
      <c r="C82" s="587"/>
      <c r="D82" s="585" t="s">
        <v>81</v>
      </c>
      <c r="E82" s="585"/>
    </row>
    <row r="83" ht="23.95" hidden="1" customHeight="1" outlineLevel="1" spans="1:5">
      <c r="A83" s="118"/>
      <c r="B83" s="591"/>
      <c r="C83" s="74">
        <v>5</v>
      </c>
      <c r="D83" s="585" t="s">
        <v>487</v>
      </c>
      <c r="E83" s="585"/>
    </row>
    <row r="84" ht="23.95" hidden="1" customHeight="1" outlineLevel="1" spans="1:5">
      <c r="A84" s="118"/>
      <c r="B84" s="589">
        <v>0.466666666666667</v>
      </c>
      <c r="C84" s="74">
        <v>1</v>
      </c>
      <c r="D84" s="585" t="s">
        <v>496</v>
      </c>
      <c r="E84" s="585"/>
    </row>
    <row r="85" ht="16.5" hidden="1" customHeight="1" outlineLevel="1" spans="1:5">
      <c r="A85" s="118"/>
      <c r="B85" s="590"/>
      <c r="C85" s="586">
        <v>2</v>
      </c>
      <c r="D85" s="585" t="s">
        <v>497</v>
      </c>
      <c r="E85" s="585"/>
    </row>
    <row r="86" ht="16.5" hidden="1" customHeight="1" outlineLevel="1" spans="1:5">
      <c r="A86" s="118"/>
      <c r="B86" s="590"/>
      <c r="C86" s="587"/>
      <c r="D86" s="585" t="s">
        <v>63</v>
      </c>
      <c r="E86" s="585" t="s">
        <v>498</v>
      </c>
    </row>
    <row r="87" ht="41.3" hidden="1" customHeight="1" outlineLevel="1" spans="1:5">
      <c r="A87" s="118"/>
      <c r="B87" s="590"/>
      <c r="C87" s="587"/>
      <c r="D87" s="585" t="s">
        <v>43</v>
      </c>
      <c r="E87" s="76" t="s">
        <v>499</v>
      </c>
    </row>
    <row r="88" ht="15.6" hidden="1" outlineLevel="1" spans="1:5">
      <c r="A88" s="118"/>
      <c r="B88" s="590"/>
      <c r="C88" s="587"/>
      <c r="D88" s="585" t="s">
        <v>56</v>
      </c>
      <c r="E88" s="76" t="s">
        <v>500</v>
      </c>
    </row>
    <row r="89" ht="16.5" hidden="1" customHeight="1" outlineLevel="1" spans="1:5">
      <c r="A89" s="118"/>
      <c r="B89" s="590"/>
      <c r="C89" s="587"/>
      <c r="D89" s="585" t="s">
        <v>486</v>
      </c>
      <c r="E89" s="585"/>
    </row>
    <row r="90" ht="16.5" hidden="1" customHeight="1" outlineLevel="1" spans="1:5">
      <c r="A90" s="118"/>
      <c r="B90" s="590"/>
      <c r="C90" s="71"/>
      <c r="D90" s="585" t="s">
        <v>7</v>
      </c>
      <c r="E90" s="585"/>
    </row>
    <row r="91" ht="23.95" hidden="1" customHeight="1" outlineLevel="1" spans="1:5">
      <c r="A91" s="118"/>
      <c r="B91" s="591"/>
      <c r="C91" s="74">
        <v>3</v>
      </c>
      <c r="D91" s="585" t="s">
        <v>487</v>
      </c>
      <c r="E91" s="585"/>
    </row>
    <row r="92" hidden="1" collapsed="1"/>
    <row r="93" hidden="1"/>
    <row r="94" hidden="1"/>
    <row r="95" hidden="1"/>
    <row r="96" hidden="1"/>
    <row r="97" hidden="1"/>
    <row r="98" hidden="1"/>
    <row r="100" spans="3:4">
      <c r="C100" s="592" t="s">
        <v>501</v>
      </c>
      <c r="D100" s="593" t="s">
        <v>502</v>
      </c>
    </row>
    <row r="101" spans="3:4">
      <c r="C101" s="594">
        <v>1</v>
      </c>
      <c r="D101" s="595" t="s">
        <v>503</v>
      </c>
    </row>
    <row r="102" ht="52.8" spans="3:4">
      <c r="C102" s="594">
        <v>2</v>
      </c>
      <c r="D102" s="596" t="s">
        <v>504</v>
      </c>
    </row>
    <row r="103" spans="3:4">
      <c r="C103" s="594">
        <v>3</v>
      </c>
      <c r="D103" s="595" t="s">
        <v>505</v>
      </c>
    </row>
    <row r="104" ht="42.45" customHeight="1" spans="3:4">
      <c r="C104" s="594">
        <v>4</v>
      </c>
      <c r="D104" s="596" t="s">
        <v>506</v>
      </c>
    </row>
    <row r="105" spans="3:4">
      <c r="C105" s="594">
        <v>5</v>
      </c>
      <c r="D105" s="597" t="s">
        <v>507</v>
      </c>
    </row>
    <row r="106" spans="3:4">
      <c r="C106" s="594">
        <v>6</v>
      </c>
      <c r="D106" s="597" t="s">
        <v>508</v>
      </c>
    </row>
    <row r="107" spans="3:4">
      <c r="C107" s="594">
        <v>7</v>
      </c>
      <c r="D107" s="597" t="s">
        <v>509</v>
      </c>
    </row>
  </sheetData>
  <mergeCells count="18">
    <mergeCell ref="B4:B13"/>
    <mergeCell ref="B14:B23"/>
    <mergeCell ref="B24:B34"/>
    <mergeCell ref="B35:B44"/>
    <mergeCell ref="B45:B54"/>
    <mergeCell ref="B55:B63"/>
    <mergeCell ref="B64:B73"/>
    <mergeCell ref="B74:B83"/>
    <mergeCell ref="B84:B91"/>
    <mergeCell ref="C7:C12"/>
    <mergeCell ref="C17:C22"/>
    <mergeCell ref="C28:C33"/>
    <mergeCell ref="C38:C43"/>
    <mergeCell ref="C48:C53"/>
    <mergeCell ref="C57:C62"/>
    <mergeCell ref="C67:C72"/>
    <mergeCell ref="C77:C82"/>
    <mergeCell ref="C85:C90"/>
  </mergeCells>
  <pageMargins left="0.7" right="0.7" top="0.75" bottom="0.75" header="0.3" footer="0.3"/>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C2:I20"/>
  <sheetViews>
    <sheetView showGridLines="0" zoomScale="120" zoomScaleNormal="120" topLeftCell="B1" workbookViewId="0">
      <selection activeCell="G17" sqref="G17"/>
    </sheetView>
  </sheetViews>
  <sheetFormatPr defaultColWidth="9" defaultRowHeight="14.4"/>
  <cols>
    <col min="1" max="1" width="9" style="36"/>
    <col min="2" max="2" width="3" style="36" customWidth="1"/>
    <col min="3" max="3" width="4.5" style="37" customWidth="1"/>
    <col min="4" max="4" width="21.75" style="36" customWidth="1"/>
    <col min="5" max="5" width="3.62962962962963" style="536" customWidth="1"/>
    <col min="6" max="6" width="12.25" style="37" hidden="1" customWidth="1"/>
    <col min="7" max="7" width="17.5" style="37" customWidth="1"/>
    <col min="8" max="8" width="21.6296296296296" style="37" hidden="1" customWidth="1"/>
    <col min="9" max="9" width="13.8796296296296" style="537" customWidth="1"/>
    <col min="10" max="16384" width="9" style="36"/>
  </cols>
  <sheetData>
    <row r="2" spans="4:4">
      <c r="D2" s="538" t="s">
        <v>510</v>
      </c>
    </row>
    <row r="3" ht="17.5" customHeight="1" spans="3:9">
      <c r="C3" s="539" t="s">
        <v>450</v>
      </c>
      <c r="D3" s="540" t="s">
        <v>511</v>
      </c>
      <c r="E3" s="541" t="s">
        <v>512</v>
      </c>
      <c r="F3" s="540" t="s">
        <v>513</v>
      </c>
      <c r="G3" s="542" t="s">
        <v>514</v>
      </c>
      <c r="H3" s="542"/>
      <c r="I3" s="571" t="s">
        <v>397</v>
      </c>
    </row>
    <row r="4" spans="3:9">
      <c r="C4" s="543">
        <v>1</v>
      </c>
      <c r="D4" s="544" t="s">
        <v>515</v>
      </c>
      <c r="E4" s="545"/>
      <c r="F4" s="546">
        <v>43776</v>
      </c>
      <c r="G4" s="547">
        <v>43777</v>
      </c>
      <c r="H4" s="547"/>
      <c r="I4" s="572" t="s">
        <v>516</v>
      </c>
    </row>
    <row r="5" ht="23.4" spans="3:9">
      <c r="C5" s="543">
        <v>2</v>
      </c>
      <c r="D5" s="548" t="s">
        <v>517</v>
      </c>
      <c r="E5" s="549">
        <v>7</v>
      </c>
      <c r="F5" s="550">
        <v>43777</v>
      </c>
      <c r="G5" s="551" t="s">
        <v>518</v>
      </c>
      <c r="H5" s="552" t="s">
        <v>519</v>
      </c>
      <c r="I5" s="572" t="s">
        <v>520</v>
      </c>
    </row>
    <row r="6" spans="3:9">
      <c r="C6" s="543">
        <v>3</v>
      </c>
      <c r="D6" s="544" t="s">
        <v>521</v>
      </c>
      <c r="E6" s="549">
        <v>7</v>
      </c>
      <c r="F6" s="553">
        <v>43778</v>
      </c>
      <c r="G6" s="551">
        <v>43778</v>
      </c>
      <c r="H6" s="554"/>
      <c r="I6" s="572" t="s">
        <v>520</v>
      </c>
    </row>
    <row r="7" ht="24" spans="3:9">
      <c r="C7" s="543">
        <v>4</v>
      </c>
      <c r="D7" s="555" t="s">
        <v>522</v>
      </c>
      <c r="E7" s="549">
        <v>7</v>
      </c>
      <c r="F7" s="553">
        <v>43779</v>
      </c>
      <c r="G7" s="556" t="s">
        <v>523</v>
      </c>
      <c r="H7" s="554"/>
      <c r="I7" s="572" t="s">
        <v>520</v>
      </c>
    </row>
    <row r="8" spans="3:9">
      <c r="C8" s="543">
        <v>5</v>
      </c>
      <c r="D8" s="555" t="s">
        <v>524</v>
      </c>
      <c r="E8" s="549">
        <v>1</v>
      </c>
      <c r="F8" s="553" t="s">
        <v>525</v>
      </c>
      <c r="G8" s="551" t="s">
        <v>526</v>
      </c>
      <c r="H8" s="554"/>
      <c r="I8" s="572" t="s">
        <v>527</v>
      </c>
    </row>
    <row r="9" ht="24" spans="3:9">
      <c r="C9" s="543">
        <v>6</v>
      </c>
      <c r="D9" s="555" t="s">
        <v>528</v>
      </c>
      <c r="E9" s="549">
        <v>6</v>
      </c>
      <c r="F9" s="553">
        <v>43780</v>
      </c>
      <c r="G9" s="556" t="s">
        <v>529</v>
      </c>
      <c r="H9" s="557" t="s">
        <v>530</v>
      </c>
      <c r="I9" s="572" t="s">
        <v>531</v>
      </c>
    </row>
    <row r="10" spans="3:9">
      <c r="C10" s="543">
        <v>7</v>
      </c>
      <c r="D10" s="555" t="s">
        <v>532</v>
      </c>
      <c r="E10" s="549">
        <v>6</v>
      </c>
      <c r="F10" s="553" t="s">
        <v>533</v>
      </c>
      <c r="G10" s="551" t="s">
        <v>526</v>
      </c>
      <c r="H10" s="558"/>
      <c r="I10" s="573" t="s">
        <v>534</v>
      </c>
    </row>
    <row r="11" spans="3:9">
      <c r="C11" s="559">
        <v>8</v>
      </c>
      <c r="D11" s="560" t="s">
        <v>535</v>
      </c>
      <c r="E11" s="561">
        <v>1</v>
      </c>
      <c r="F11" s="562">
        <v>43781</v>
      </c>
      <c r="G11" s="563">
        <v>43782</v>
      </c>
      <c r="H11" s="564"/>
      <c r="I11" s="574"/>
    </row>
    <row r="12" spans="3:9">
      <c r="C12" s="565">
        <v>9</v>
      </c>
      <c r="D12" s="566" t="s">
        <v>535</v>
      </c>
      <c r="E12" s="567">
        <v>2</v>
      </c>
      <c r="F12" s="568" t="s">
        <v>536</v>
      </c>
      <c r="G12" s="569"/>
      <c r="H12" s="569"/>
      <c r="I12" s="575"/>
    </row>
    <row r="13" ht="7.5" customHeight="1"/>
    <row r="14" hidden="1" spans="4:4">
      <c r="D14" s="570" t="s">
        <v>537</v>
      </c>
    </row>
    <row r="16" spans="4:7">
      <c r="D16" s="36" t="s">
        <v>538</v>
      </c>
      <c r="G16" s="37" t="s">
        <v>539</v>
      </c>
    </row>
    <row r="17" spans="4:7">
      <c r="D17" s="36" t="s">
        <v>540</v>
      </c>
      <c r="G17" s="54" t="s">
        <v>541</v>
      </c>
    </row>
    <row r="18" spans="4:7">
      <c r="D18" s="36" t="s">
        <v>540</v>
      </c>
      <c r="G18" s="54" t="s">
        <v>542</v>
      </c>
    </row>
    <row r="19" spans="4:7">
      <c r="D19" s="36" t="s">
        <v>540</v>
      </c>
      <c r="G19" s="37" t="s">
        <v>71</v>
      </c>
    </row>
    <row r="20" spans="4:7">
      <c r="D20" s="36" t="s">
        <v>543</v>
      </c>
      <c r="G20" s="37" t="s">
        <v>544</v>
      </c>
    </row>
  </sheetData>
  <pageMargins left="0.7" right="0.7" top="0.75" bottom="0.75" header="0.3" footer="0.3"/>
  <pageSetup paperSize="9" orientation="portrait"/>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7:I12"/>
  <sheetViews>
    <sheetView showGridLines="0" workbookViewId="0">
      <selection activeCell="F26" sqref="F26"/>
    </sheetView>
  </sheetViews>
  <sheetFormatPr defaultColWidth="9" defaultRowHeight="14.4"/>
  <cols>
    <col min="6" max="6" width="40.25" customWidth="1"/>
  </cols>
  <sheetData>
    <row r="7" s="523" customFormat="1" ht="39.6" spans="1:9">
      <c r="A7" s="58"/>
      <c r="B7" s="58"/>
      <c r="C7" s="524">
        <v>3</v>
      </c>
      <c r="D7" s="525" t="s">
        <v>545</v>
      </c>
      <c r="E7" s="525" t="s">
        <v>546</v>
      </c>
      <c r="F7" s="526" t="s">
        <v>547</v>
      </c>
      <c r="G7" s="527"/>
      <c r="H7" s="528" t="s">
        <v>548</v>
      </c>
      <c r="I7" s="533">
        <v>43768</v>
      </c>
    </row>
    <row r="8" spans="3:9">
      <c r="C8" s="529"/>
      <c r="D8" s="530"/>
      <c r="E8" s="530"/>
      <c r="F8" s="530"/>
      <c r="G8" s="530"/>
      <c r="H8" s="530"/>
      <c r="I8" s="534"/>
    </row>
    <row r="9" spans="3:9">
      <c r="C9" s="529"/>
      <c r="D9" s="530"/>
      <c r="E9" s="530"/>
      <c r="F9" s="530"/>
      <c r="G9" s="530"/>
      <c r="H9" s="530"/>
      <c r="I9" s="534"/>
    </row>
    <row r="10" spans="3:9">
      <c r="C10" s="529"/>
      <c r="D10" s="530"/>
      <c r="E10" s="530"/>
      <c r="F10" s="530"/>
      <c r="G10" s="530"/>
      <c r="H10" s="530"/>
      <c r="I10" s="534"/>
    </row>
    <row r="11" spans="3:9">
      <c r="C11" s="529"/>
      <c r="D11" s="530"/>
      <c r="E11" s="530"/>
      <c r="F11" s="530"/>
      <c r="G11" s="530"/>
      <c r="H11" s="530"/>
      <c r="I11" s="534"/>
    </row>
    <row r="12" spans="3:9">
      <c r="C12" s="531"/>
      <c r="D12" s="532"/>
      <c r="E12" s="532"/>
      <c r="F12" s="532"/>
      <c r="G12" s="532"/>
      <c r="H12" s="532"/>
      <c r="I12" s="535"/>
    </row>
  </sheetData>
  <conditionalFormatting sqref="C7">
    <cfRule type="cellIs" dxfId="1" priority="1" operator="equal">
      <formula>"close"</formula>
    </cfRule>
    <cfRule type="cellIs" dxfId="2" priority="2" operator="equal">
      <formula>"open"</formula>
    </cfRule>
  </conditionalFormatting>
  <conditionalFormatting sqref="I7 D7:F7">
    <cfRule type="cellIs" dxfId="1" priority="3" operator="equal">
      <formula>"close"</formula>
    </cfRule>
    <cfRule type="cellIs" dxfId="2" priority="4" operator="equal">
      <formula>"open"</formula>
    </cfRule>
  </conditionalFormatting>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25</vt:i4>
      </vt:variant>
    </vt:vector>
  </HeadingPairs>
  <TitlesOfParts>
    <vt:vector size="25" baseType="lpstr">
      <vt:lpstr>参会人员</vt:lpstr>
      <vt:lpstr>Team list</vt:lpstr>
      <vt:lpstr>Agenda</vt:lpstr>
      <vt:lpstr>mindmap</vt:lpstr>
      <vt:lpstr>Action</vt:lpstr>
      <vt:lpstr>Overall Progress</vt:lpstr>
      <vt:lpstr>Agenda </vt:lpstr>
      <vt:lpstr>AM0 SMT schedule</vt:lpstr>
      <vt:lpstr>OFI </vt:lpstr>
      <vt:lpstr> SMT试产报告</vt:lpstr>
      <vt:lpstr>Overall Progress history</vt:lpstr>
      <vt:lpstr>Weekly Schedule</vt:lpstr>
      <vt:lpstr>Key Milestone</vt:lpstr>
      <vt:lpstr>Detailed Schedule </vt:lpstr>
      <vt:lpstr>AM1 SMT schedule </vt:lpstr>
      <vt:lpstr>Ref List</vt:lpstr>
      <vt:lpstr>Detailed Schedule</vt:lpstr>
      <vt:lpstr>Lessons Learnt</vt:lpstr>
      <vt:lpstr>Detailed Schedule1</vt:lpstr>
      <vt:lpstr>AM0 bring up status</vt:lpstr>
      <vt:lpstr>风险因素</vt:lpstr>
      <vt:lpstr>Open items</vt:lpstr>
      <vt:lpstr>缩写</vt:lpstr>
      <vt:lpstr>评审</vt:lpstr>
      <vt:lpstr>Flow chart稳健</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Qi Xiong</cp:lastModifiedBy>
  <dcterms:created xsi:type="dcterms:W3CDTF">2019-06-14T05:51:00Z</dcterms:created>
  <dcterms:modified xsi:type="dcterms:W3CDTF">2024-05-21T22:18:54Z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2052-12.1.0.16929</vt:lpwstr>
  </property>
  <property fmtid="{D5CDD505-2E9C-101B-9397-08002B2CF9AE}" pid="3" name="ICV">
    <vt:lpwstr>57188A825FA54D8E8ED5D3512FE0FF50</vt:lpwstr>
  </property>
</Properties>
</file>